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JULIO 2024\"/>
    </mc:Choice>
  </mc:AlternateContent>
  <xr:revisionPtr revIDLastSave="0" documentId="13_ncr:1_{49C4735D-3522-4DF0-A173-5FAF14054598}" xr6:coauthVersionLast="47" xr6:coauthVersionMax="47" xr10:uidLastSave="{00000000-0000-0000-0000-000000000000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'!$A$1:$P$98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2" l="1"/>
  <c r="P10" i="2"/>
  <c r="P11" i="2" l="1"/>
  <c r="I9" i="2" l="1"/>
  <c r="H11" i="2"/>
  <c r="H9" i="2" s="1"/>
  <c r="G9" i="2"/>
  <c r="C10" i="2" l="1"/>
  <c r="F9" i="2" l="1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K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K16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K32" i="2"/>
  <c r="J22" i="2" l="1"/>
  <c r="J32" i="2" l="1"/>
  <c r="I22" i="2"/>
  <c r="I68" i="2"/>
  <c r="J68" i="2"/>
  <c r="K68" i="2"/>
  <c r="L68" i="2"/>
  <c r="M68" i="2"/>
  <c r="N68" i="2"/>
  <c r="N89" i="2" s="1"/>
  <c r="O68" i="2"/>
  <c r="K22" i="2"/>
  <c r="K89" i="2" s="1"/>
  <c r="M22" i="2"/>
  <c r="O22" i="2"/>
  <c r="I16" i="2"/>
  <c r="J16" i="2"/>
  <c r="M16" i="2"/>
  <c r="O16" i="2"/>
  <c r="J89" i="2" l="1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<sst xmlns="http://schemas.openxmlformats.org/spreadsheetml/2006/main" count="108" uniqueCount="108">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</sst>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3" fillId="0" borderId="0" applyFont="0" applyFill="0" applyBorder="0" applyAlignment="0" applyProtection="0"/>
  </cellStyleXfs>
  <cellXfs count="78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2" fillId="6" borderId="10" xfId="1" applyFont="1" applyFill="1" applyBorder="1" applyAlignment="1">
      <alignment vertical="top" wrapText="1" readingOrder="1"/>
    </xf>
    <xf numFmtId="165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165" fontId="22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2" fillId="7" borderId="10" xfId="1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0</xdr:row>
      <xdr:rowOff>85725</xdr:rowOff>
    </xdr:from>
    <xdr:to>
      <xdr:col>0</xdr:col>
      <xdr:colOff>2578938</xdr:colOff>
      <xdr:row>4</xdr:row>
      <xdr:rowOff>83718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85725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topLeftCell="D1" zoomScale="106" zoomScaleNormal="106" workbookViewId="0">
      <selection activeCell="J89" sqref="J89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4" width="16" style="5" customWidth="1"/>
    <col min="5" max="9" width="16.140625" customWidth="1"/>
    <col min="10" max="10" width="16" bestFit="1" customWidth="1"/>
    <col min="11" max="12" width="13.5703125" hidden="1" customWidth="1"/>
    <col min="13" max="13" width="8.42578125" hidden="1" customWidth="1"/>
    <col min="14" max="14" width="11.7109375" hidden="1" customWidth="1"/>
    <col min="15" max="15" width="10.28515625" style="5" hidden="1" customWidth="1"/>
    <col min="16" max="16" width="26.42578125" style="34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68" t="s">
        <v>98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ht="21" customHeight="1" x14ac:dyDescent="0.25">
      <c r="A4" s="70" t="s">
        <v>99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</row>
    <row r="5" spans="1:16" ht="15.75" x14ac:dyDescent="0.25">
      <c r="A5" s="75" t="s">
        <v>102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1:16" ht="15.75" customHeight="1" x14ac:dyDescent="0.25">
      <c r="A6" s="77" t="s">
        <v>92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6" ht="15.75" customHeight="1" thickBot="1" x14ac:dyDescent="0.3">
      <c r="A7" s="64" t="s">
        <v>93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16" ht="32.25" thickBot="1" x14ac:dyDescent="0.3">
      <c r="A8" s="50"/>
      <c r="B8" s="50"/>
      <c r="C8" s="59" t="s">
        <v>106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9" t="s">
        <v>107</v>
      </c>
    </row>
    <row r="9" spans="1:16" ht="15.75" customHeight="1" thickBot="1" x14ac:dyDescent="0.3">
      <c r="A9" s="50"/>
      <c r="B9" s="52" t="s">
        <v>103</v>
      </c>
      <c r="C9" s="63">
        <f t="shared" ref="C9:H9" si="0">+C10+C11</f>
        <v>167661753.08000001</v>
      </c>
      <c r="D9" s="57">
        <f t="shared" si="0"/>
        <v>12057782.24</v>
      </c>
      <c r="E9" s="57">
        <f t="shared" si="0"/>
        <v>11714375.77</v>
      </c>
      <c r="F9" s="57">
        <f t="shared" si="0"/>
        <v>11727650.76</v>
      </c>
      <c r="G9" s="58">
        <f t="shared" si="0"/>
        <v>14992147.289999999</v>
      </c>
      <c r="H9" s="58">
        <f t="shared" si="0"/>
        <v>17980632.149999999</v>
      </c>
      <c r="I9" s="58">
        <f>+I10+I11</f>
        <v>12509399.549999999</v>
      </c>
      <c r="J9" s="58">
        <f>+J10+J11</f>
        <v>12697411.91</v>
      </c>
      <c r="K9" s="58"/>
      <c r="L9" s="58"/>
      <c r="M9" s="58"/>
      <c r="N9" s="58"/>
      <c r="O9" s="58"/>
      <c r="P9" s="60">
        <f>SUM(D9:O9)</f>
        <v>93679399.669999987</v>
      </c>
    </row>
    <row r="10" spans="1:16" ht="15.75" customHeight="1" x14ac:dyDescent="0.25">
      <c r="A10" s="50"/>
      <c r="B10" s="54" t="s">
        <v>104</v>
      </c>
      <c r="C10" s="61">
        <f>167661753.08-23660000</f>
        <v>144001753.08000001</v>
      </c>
      <c r="D10" s="55">
        <v>12057782.24</v>
      </c>
      <c r="E10" s="55">
        <v>11714375.77</v>
      </c>
      <c r="F10" s="55">
        <v>11727650.76</v>
      </c>
      <c r="G10" s="55">
        <v>12264388.76</v>
      </c>
      <c r="H10" s="55">
        <v>12319701.91</v>
      </c>
      <c r="I10" s="55">
        <v>12299426.359999999</v>
      </c>
      <c r="J10" s="55">
        <v>12697411.91</v>
      </c>
      <c r="K10" s="55"/>
      <c r="L10" s="55"/>
      <c r="M10" s="55"/>
      <c r="N10" s="55"/>
      <c r="O10" s="55"/>
      <c r="P10" s="61">
        <f>SUM(D10:J10)</f>
        <v>85080737.709999993</v>
      </c>
    </row>
    <row r="11" spans="1:16" ht="15.75" customHeight="1" x14ac:dyDescent="0.25">
      <c r="A11" s="50"/>
      <c r="B11" s="53" t="s">
        <v>105</v>
      </c>
      <c r="C11" s="62">
        <v>23660000</v>
      </c>
      <c r="D11" s="56">
        <v>0</v>
      </c>
      <c r="E11" s="56">
        <v>0</v>
      </c>
      <c r="F11" s="56">
        <v>0</v>
      </c>
      <c r="G11" s="56">
        <v>2727758.53</v>
      </c>
      <c r="H11" s="56">
        <f>5450930.24+210000</f>
        <v>5660930.2400000002</v>
      </c>
      <c r="I11" s="56">
        <v>209973.19</v>
      </c>
      <c r="J11" s="56">
        <v>0</v>
      </c>
      <c r="K11" s="56"/>
      <c r="L11" s="56"/>
      <c r="M11" s="56"/>
      <c r="N11" s="56"/>
      <c r="O11" s="56"/>
      <c r="P11" s="62">
        <f>SUM(D11:I11)</f>
        <v>8598661.959999999</v>
      </c>
    </row>
    <row r="13" spans="1:16" x14ac:dyDescent="0.25">
      <c r="A13" s="72" t="s">
        <v>63</v>
      </c>
      <c r="B13" s="73" t="s">
        <v>88</v>
      </c>
      <c r="C13" s="73" t="s">
        <v>87</v>
      </c>
      <c r="D13" s="65" t="s">
        <v>86</v>
      </c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7"/>
    </row>
    <row r="14" spans="1:16" x14ac:dyDescent="0.25">
      <c r="A14" s="72"/>
      <c r="B14" s="74"/>
      <c r="C14" s="74"/>
      <c r="D14" s="49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1" t="s">
        <v>83</v>
      </c>
      <c r="N14" s="1" t="s">
        <v>84</v>
      </c>
      <c r="O14" s="37" t="s">
        <v>85</v>
      </c>
      <c r="P14" s="1" t="s">
        <v>73</v>
      </c>
    </row>
    <row r="15" spans="1:16" ht="15.75" thickBot="1" x14ac:dyDescent="0.3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11"/>
      <c r="P15" s="29"/>
    </row>
    <row r="16" spans="1:16" ht="15.75" thickBot="1" x14ac:dyDescent="0.3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10284258.930000002</v>
      </c>
      <c r="H16" s="27">
        <f>+H17+H18+H20+H19+H21</f>
        <v>2768461.5300000003</v>
      </c>
      <c r="I16" s="27">
        <f t="shared" ref="I16:O16" si="1">+I17+I18+I20+I19+I21</f>
        <v>0</v>
      </c>
      <c r="J16" s="27">
        <f t="shared" si="1"/>
        <v>2794855.78</v>
      </c>
      <c r="K16" s="27">
        <f>+K17+K18+K20+K19+K21</f>
        <v>0</v>
      </c>
      <c r="L16" s="27">
        <f>+L17+L18+L20+L19+L21</f>
        <v>0</v>
      </c>
      <c r="M16" s="27">
        <f t="shared" si="1"/>
        <v>0</v>
      </c>
      <c r="N16" s="27">
        <f>+N17+N18+N20+N19+N21</f>
        <v>0</v>
      </c>
      <c r="O16" s="27">
        <f t="shared" si="1"/>
        <v>0</v>
      </c>
      <c r="P16" s="31">
        <f>+D16+E16+F16+G16+H16+I16+J16+K16+L16+M16+N16+O16</f>
        <v>24636708.990000002</v>
      </c>
    </row>
    <row r="17" spans="1:16" x14ac:dyDescent="0.25">
      <c r="A17" s="16" t="s">
        <v>2</v>
      </c>
      <c r="B17" s="42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>
        <v>1725411.71</v>
      </c>
      <c r="H17" s="5">
        <v>1306277.8400000001</v>
      </c>
      <c r="I17" s="5">
        <v>0</v>
      </c>
      <c r="J17" s="13">
        <v>1411065</v>
      </c>
      <c r="K17" s="13"/>
      <c r="L17" s="13"/>
      <c r="M17" s="5"/>
      <c r="N17" s="24"/>
      <c r="O17" s="24"/>
      <c r="P17" s="11">
        <f>+D17+E17+F17+G17+H17+I17+J17+K17+L17+M17+N17+O17</f>
        <v>9326691.2399999984</v>
      </c>
    </row>
    <row r="18" spans="1:16" x14ac:dyDescent="0.25">
      <c r="A18" s="16" t="s">
        <v>3</v>
      </c>
      <c r="B18" s="42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>
        <v>8369008.75</v>
      </c>
      <c r="H18" s="5">
        <v>1272345.22</v>
      </c>
      <c r="I18" s="5">
        <v>0</v>
      </c>
      <c r="J18" s="13">
        <v>1192345.22</v>
      </c>
      <c r="K18" s="13"/>
      <c r="L18" s="13"/>
      <c r="M18" s="5"/>
      <c r="N18" s="24"/>
      <c r="O18" s="24"/>
      <c r="P18" s="11">
        <f t="shared" ref="P18:P80" si="2">+D18+E18+F18+G18+H18+I18+J18+K18+L18+M18+N18+O18</f>
        <v>14166548.520000001</v>
      </c>
    </row>
    <row r="19" spans="1:16" x14ac:dyDescent="0.25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/>
      <c r="L19" s="13"/>
      <c r="M19" s="5"/>
      <c r="N19" s="13"/>
      <c r="O19" s="38"/>
      <c r="P19" s="11">
        <f t="shared" si="2"/>
        <v>0</v>
      </c>
    </row>
    <row r="20" spans="1:16" x14ac:dyDescent="0.25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3">
        <v>0</v>
      </c>
      <c r="K20" s="13"/>
      <c r="L20" s="13"/>
      <c r="M20" s="5"/>
      <c r="N20" s="13"/>
      <c r="O20" s="38"/>
      <c r="P20" s="11">
        <f t="shared" si="2"/>
        <v>0</v>
      </c>
    </row>
    <row r="21" spans="1:16" ht="15.75" thickBot="1" x14ac:dyDescent="0.3">
      <c r="A21" s="16" t="s">
        <v>6</v>
      </c>
      <c r="B21" s="42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>
        <v>189838.47</v>
      </c>
      <c r="H21" s="5">
        <v>189838.47</v>
      </c>
      <c r="I21" s="5">
        <v>0</v>
      </c>
      <c r="J21" s="13">
        <v>191445.56</v>
      </c>
      <c r="K21" s="13"/>
      <c r="L21" s="13"/>
      <c r="M21" s="5"/>
      <c r="N21" s="24"/>
      <c r="O21" s="24"/>
      <c r="P21" s="11">
        <f t="shared" si="2"/>
        <v>1143469.23</v>
      </c>
    </row>
    <row r="22" spans="1:16" ht="15.75" thickBot="1" x14ac:dyDescent="0.3">
      <c r="A22" s="15" t="s">
        <v>7</v>
      </c>
      <c r="B22" s="9">
        <f t="shared" ref="B22:O22" si="3">+B23+B24+B25+B26+B27+B28+B29+B30+B31</f>
        <v>56001864.950000003</v>
      </c>
      <c r="C22" s="9">
        <f>+C23+C24+C25+C26+C27+C28+C29+C30+C31</f>
        <v>0</v>
      </c>
      <c r="D22" s="28">
        <f t="shared" si="3"/>
        <v>3359384.67</v>
      </c>
      <c r="E22" s="27">
        <f t="shared" si="3"/>
        <v>3860661.3299999996</v>
      </c>
      <c r="F22" s="27">
        <f t="shared" si="3"/>
        <v>2577261.27</v>
      </c>
      <c r="G22" s="27">
        <f t="shared" si="3"/>
        <v>5490499.1199999992</v>
      </c>
      <c r="H22" s="27">
        <f t="shared" si="3"/>
        <v>28515647.239999998</v>
      </c>
      <c r="I22" s="27">
        <f t="shared" si="3"/>
        <v>525</v>
      </c>
      <c r="J22" s="27">
        <f>+J23+J24+J25+J26+J27+J28+J29+J30+J31</f>
        <v>5008769.88</v>
      </c>
      <c r="K22" s="27">
        <f t="shared" si="3"/>
        <v>0</v>
      </c>
      <c r="L22" s="27">
        <f>+L23+L24+L25+L26+L27+L28+L29+L30+L31</f>
        <v>0</v>
      </c>
      <c r="M22" s="27">
        <f t="shared" si="3"/>
        <v>0</v>
      </c>
      <c r="N22" s="27">
        <f>+N23+N24+N25+N26+N27+N28+N29+N30+N31</f>
        <v>0</v>
      </c>
      <c r="O22" s="27">
        <f t="shared" si="3"/>
        <v>0</v>
      </c>
      <c r="P22" s="31">
        <f>+D22+E22+F22+G22+H22+I22+J22+K22+L22+M22+N22+O22</f>
        <v>48812748.509999998</v>
      </c>
    </row>
    <row r="23" spans="1:16" x14ac:dyDescent="0.25">
      <c r="A23" s="16" t="s">
        <v>8</v>
      </c>
      <c r="B23" s="42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>
        <v>726380.2</v>
      </c>
      <c r="H23" s="5">
        <v>1280825.32</v>
      </c>
      <c r="I23" s="5">
        <v>0</v>
      </c>
      <c r="J23" s="13">
        <v>2144320.44</v>
      </c>
      <c r="K23" s="13"/>
      <c r="L23" s="13"/>
      <c r="M23" s="13"/>
      <c r="N23" s="24"/>
      <c r="O23" s="24"/>
      <c r="P23" s="11">
        <f t="shared" si="2"/>
        <v>8771426.8800000008</v>
      </c>
    </row>
    <row r="24" spans="1:16" x14ac:dyDescent="0.25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>
        <v>1500</v>
      </c>
      <c r="H24" s="5">
        <v>3978764.92</v>
      </c>
      <c r="I24" s="5">
        <v>0</v>
      </c>
      <c r="J24" s="13">
        <v>0</v>
      </c>
      <c r="K24" s="13"/>
      <c r="L24" s="13"/>
      <c r="M24" s="13"/>
      <c r="N24" s="24"/>
      <c r="O24" s="24"/>
      <c r="P24" s="11">
        <f t="shared" si="2"/>
        <v>4268876.22</v>
      </c>
    </row>
    <row r="25" spans="1:16" x14ac:dyDescent="0.25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>
        <v>483150</v>
      </c>
      <c r="H25" s="5">
        <v>562450</v>
      </c>
      <c r="I25" s="5">
        <v>0</v>
      </c>
      <c r="J25" s="13">
        <v>300050</v>
      </c>
      <c r="K25" s="13"/>
      <c r="L25" s="13"/>
      <c r="M25" s="13"/>
      <c r="N25" s="24"/>
      <c r="O25" s="24"/>
      <c r="P25" s="11">
        <f t="shared" si="2"/>
        <v>1345650</v>
      </c>
    </row>
    <row r="26" spans="1:16" x14ac:dyDescent="0.25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>
        <v>2280</v>
      </c>
      <c r="H26" s="5">
        <v>3420</v>
      </c>
      <c r="I26" s="5">
        <v>0</v>
      </c>
      <c r="J26" s="13">
        <v>22000</v>
      </c>
      <c r="K26" s="13"/>
      <c r="L26" s="13"/>
      <c r="M26" s="13"/>
      <c r="N26" s="24"/>
      <c r="O26" s="24"/>
      <c r="P26" s="11">
        <f t="shared" si="2"/>
        <v>33225</v>
      </c>
    </row>
    <row r="27" spans="1:16" x14ac:dyDescent="0.25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>
        <v>717805.87</v>
      </c>
      <c r="H27" s="5">
        <v>717805.87000000011</v>
      </c>
      <c r="I27" s="5">
        <v>0</v>
      </c>
      <c r="J27" s="13">
        <v>1435611.74</v>
      </c>
      <c r="K27" s="13"/>
      <c r="L27" s="13"/>
      <c r="M27" s="13"/>
      <c r="N27" s="24"/>
      <c r="O27" s="24"/>
      <c r="P27" s="11">
        <f t="shared" si="2"/>
        <v>5024641.09</v>
      </c>
    </row>
    <row r="28" spans="1:16" x14ac:dyDescent="0.25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486531.23</v>
      </c>
      <c r="K28" s="13"/>
      <c r="L28" s="13"/>
      <c r="M28" s="13"/>
      <c r="N28" s="24"/>
      <c r="O28" s="24"/>
      <c r="P28" s="11">
        <f t="shared" si="2"/>
        <v>486531.23</v>
      </c>
    </row>
    <row r="29" spans="1:16" ht="25.5" x14ac:dyDescent="0.25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>
        <v>2382460.2999999998</v>
      </c>
      <c r="H29" s="5">
        <v>21516282.489999998</v>
      </c>
      <c r="I29" s="5">
        <v>0</v>
      </c>
      <c r="J29" s="13">
        <v>601950.43999999994</v>
      </c>
      <c r="K29" s="13"/>
      <c r="L29" s="13"/>
      <c r="M29" s="13"/>
      <c r="N29" s="24"/>
      <c r="O29" s="24"/>
      <c r="P29" s="11">
        <f t="shared" si="2"/>
        <v>25881497.41</v>
      </c>
    </row>
    <row r="30" spans="1:16" ht="25.5" x14ac:dyDescent="0.25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>
        <v>343272.75</v>
      </c>
      <c r="H30" s="5">
        <v>103298.66000000002</v>
      </c>
      <c r="I30" s="13">
        <v>525</v>
      </c>
      <c r="J30" s="13">
        <v>18306.03</v>
      </c>
      <c r="K30" s="13"/>
      <c r="L30" s="13"/>
      <c r="M30" s="13"/>
      <c r="N30" s="24"/>
      <c r="O30" s="24"/>
      <c r="P30" s="11">
        <f t="shared" si="2"/>
        <v>1343010.6999999997</v>
      </c>
    </row>
    <row r="31" spans="1:16" ht="15.75" thickBot="1" x14ac:dyDescent="0.3">
      <c r="A31" s="47" t="s">
        <v>16</v>
      </c>
      <c r="B31" s="48">
        <v>0</v>
      </c>
      <c r="C31" s="5">
        <v>0</v>
      </c>
      <c r="D31" s="5">
        <v>53640</v>
      </c>
      <c r="E31" s="5">
        <v>417800</v>
      </c>
      <c r="F31" s="5">
        <v>0</v>
      </c>
      <c r="G31" s="5">
        <v>833650</v>
      </c>
      <c r="H31" s="5">
        <v>352799.98</v>
      </c>
      <c r="I31" s="5">
        <v>0</v>
      </c>
      <c r="J31" s="13"/>
      <c r="K31" s="13"/>
      <c r="L31" s="13"/>
      <c r="M31" s="13"/>
      <c r="N31" s="24"/>
      <c r="O31" s="24"/>
      <c r="P31" s="11">
        <f t="shared" si="2"/>
        <v>1657889.98</v>
      </c>
    </row>
    <row r="32" spans="1:16" ht="15.75" thickBot="1" x14ac:dyDescent="0.3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4">+D33+D34+D35+D36+D37+D38+D39+D40+D41</f>
        <v>1881357.3299999998</v>
      </c>
      <c r="E32" s="27">
        <f t="shared" si="4"/>
        <v>1612382.95</v>
      </c>
      <c r="F32" s="27">
        <f t="shared" si="4"/>
        <v>4772437</v>
      </c>
      <c r="G32" s="27">
        <f t="shared" si="4"/>
        <v>3648128.3899999997</v>
      </c>
      <c r="H32" s="27">
        <f t="shared" si="4"/>
        <v>5304643.25</v>
      </c>
      <c r="I32" s="27">
        <f t="shared" si="4"/>
        <v>0</v>
      </c>
      <c r="J32" s="27">
        <f t="shared" si="4"/>
        <v>3232987.59</v>
      </c>
      <c r="K32" s="27">
        <f t="shared" si="4"/>
        <v>0</v>
      </c>
      <c r="L32" s="27">
        <f>+L33+L34+L35+L36+L37+L38+L39+L40+L41</f>
        <v>0</v>
      </c>
      <c r="M32" s="27">
        <f t="shared" si="4"/>
        <v>0</v>
      </c>
      <c r="N32" s="27">
        <f>+N33+N34+N35+N36+N37+N38+N39+N40+N41</f>
        <v>0</v>
      </c>
      <c r="O32" s="27">
        <f t="shared" si="4"/>
        <v>0</v>
      </c>
      <c r="P32" s="31">
        <f t="shared" si="2"/>
        <v>20451936.509999998</v>
      </c>
    </row>
    <row r="33" spans="1:16" x14ac:dyDescent="0.25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>
        <v>32500</v>
      </c>
      <c r="H33" s="5">
        <v>145695</v>
      </c>
      <c r="I33" s="5">
        <v>0</v>
      </c>
      <c r="J33" s="13">
        <v>17275</v>
      </c>
      <c r="K33" s="13"/>
      <c r="L33" s="13"/>
      <c r="M33" s="13"/>
      <c r="N33" s="24"/>
      <c r="O33" s="24"/>
      <c r="P33" s="11">
        <f t="shared" si="2"/>
        <v>241101</v>
      </c>
    </row>
    <row r="34" spans="1:16" x14ac:dyDescent="0.25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3165</v>
      </c>
      <c r="H34" s="5">
        <v>0</v>
      </c>
      <c r="I34" s="5">
        <v>0</v>
      </c>
      <c r="J34" s="13">
        <v>0</v>
      </c>
      <c r="K34" s="13"/>
      <c r="L34" s="13"/>
      <c r="M34" s="13"/>
      <c r="N34" s="24"/>
      <c r="O34" s="24"/>
      <c r="P34" s="11">
        <f t="shared" si="2"/>
        <v>3165</v>
      </c>
    </row>
    <row r="35" spans="1:16" x14ac:dyDescent="0.25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13">
        <v>0</v>
      </c>
      <c r="K35" s="13"/>
      <c r="L35" s="13"/>
      <c r="M35" s="13"/>
      <c r="N35" s="24"/>
      <c r="O35" s="24"/>
      <c r="P35" s="11">
        <f>+D35+E35+F35+G35+H35+I35+J35+K35+L35+M35+N35+O35</f>
        <v>0</v>
      </c>
    </row>
    <row r="36" spans="1:16" x14ac:dyDescent="0.25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23560.15</v>
      </c>
      <c r="I36" s="5">
        <v>0</v>
      </c>
      <c r="J36" s="13">
        <v>0</v>
      </c>
      <c r="K36" s="13"/>
      <c r="L36" s="13"/>
      <c r="M36" s="13"/>
      <c r="N36" s="24"/>
      <c r="O36" s="24"/>
      <c r="P36" s="11">
        <f t="shared" si="2"/>
        <v>23560.15</v>
      </c>
    </row>
    <row r="37" spans="1:16" x14ac:dyDescent="0.25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>
        <v>6750.52</v>
      </c>
      <c r="H37" s="5">
        <v>3594.7</v>
      </c>
      <c r="I37" s="5">
        <v>0</v>
      </c>
      <c r="J37" s="13">
        <v>0</v>
      </c>
      <c r="K37" s="13"/>
      <c r="L37" s="13"/>
      <c r="M37" s="13"/>
      <c r="N37" s="24"/>
      <c r="O37" s="24"/>
      <c r="P37" s="11">
        <f t="shared" si="2"/>
        <v>26470.010000000002</v>
      </c>
    </row>
    <row r="38" spans="1:16" ht="25.5" x14ac:dyDescent="0.25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>
        <v>1550</v>
      </c>
      <c r="H38" s="5">
        <v>59466</v>
      </c>
      <c r="I38" s="5">
        <v>0</v>
      </c>
      <c r="J38" s="13">
        <v>0</v>
      </c>
      <c r="K38" s="13"/>
      <c r="L38" s="13"/>
      <c r="M38" s="13"/>
      <c r="N38" s="24"/>
      <c r="O38" s="24"/>
      <c r="P38" s="11">
        <f t="shared" si="2"/>
        <v>68408.820000000007</v>
      </c>
    </row>
    <row r="39" spans="1:16" ht="25.5" x14ac:dyDescent="0.25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>
        <v>1918786.64</v>
      </c>
      <c r="H39" s="5">
        <v>3123039.55</v>
      </c>
      <c r="I39" s="5">
        <v>0</v>
      </c>
      <c r="J39" s="13">
        <v>2495676.5499999998</v>
      </c>
      <c r="K39" s="13"/>
      <c r="L39" s="13"/>
      <c r="M39" s="13"/>
      <c r="N39" s="24"/>
      <c r="O39" s="24"/>
      <c r="P39" s="11">
        <f t="shared" si="2"/>
        <v>13959547.949999999</v>
      </c>
    </row>
    <row r="40" spans="1:16" ht="25.5" x14ac:dyDescent="0.25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/>
      <c r="L40" s="13"/>
      <c r="M40" s="13"/>
      <c r="N40" s="24"/>
      <c r="O40" s="24"/>
      <c r="P40" s="11">
        <f t="shared" si="2"/>
        <v>0</v>
      </c>
    </row>
    <row r="41" spans="1:16" ht="15.75" thickBot="1" x14ac:dyDescent="0.3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>
        <v>1685376.23</v>
      </c>
      <c r="H41" s="5">
        <v>1949287.85</v>
      </c>
      <c r="I41" s="5">
        <v>0</v>
      </c>
      <c r="J41" s="13">
        <v>720036.04</v>
      </c>
      <c r="K41" s="13"/>
      <c r="L41" s="13"/>
      <c r="M41" s="13"/>
      <c r="N41" s="24"/>
      <c r="O41" s="24"/>
      <c r="P41" s="11">
        <f t="shared" si="2"/>
        <v>6129683.5800000001</v>
      </c>
    </row>
    <row r="42" spans="1:16" ht="15.75" thickBot="1" x14ac:dyDescent="0.3">
      <c r="A42" s="15" t="s">
        <v>27</v>
      </c>
      <c r="B42" s="9">
        <f t="shared" ref="B42" si="5">+B43+B44+B45+B46+B47+B48+B49+B49</f>
        <v>0</v>
      </c>
      <c r="C42" s="9">
        <f>+C43+C44+C45+C46+C47+C48+C49+C49</f>
        <v>0</v>
      </c>
      <c r="D42" s="28">
        <f t="shared" ref="D42:O42" si="6">+D43+D44+D45+D46+D47+D48+D49+D49</f>
        <v>0</v>
      </c>
      <c r="E42" s="27">
        <f t="shared" si="6"/>
        <v>0</v>
      </c>
      <c r="F42" s="27">
        <f t="shared" si="6"/>
        <v>0</v>
      </c>
      <c r="G42" s="27">
        <f t="shared" si="6"/>
        <v>0</v>
      </c>
      <c r="H42" s="27">
        <f t="shared" si="6"/>
        <v>0</v>
      </c>
      <c r="I42" s="27">
        <f t="shared" si="6"/>
        <v>0</v>
      </c>
      <c r="J42" s="27">
        <f t="shared" si="6"/>
        <v>0</v>
      </c>
      <c r="K42" s="27">
        <f t="shared" si="6"/>
        <v>0</v>
      </c>
      <c r="L42" s="27">
        <f>+L43+L44+L45+L46+L47+L48+L49+L49</f>
        <v>0</v>
      </c>
      <c r="M42" s="27">
        <f t="shared" si="6"/>
        <v>0</v>
      </c>
      <c r="N42" s="27">
        <f>+N43+N44+N45+N46+N47+N48+N49+N49</f>
        <v>0</v>
      </c>
      <c r="O42" s="27">
        <f t="shared" si="6"/>
        <v>0</v>
      </c>
      <c r="P42" s="31">
        <f>+D42+E42+F42+G42+H42+I42+J42+K42+L42+M42+N42+O42</f>
        <v>0</v>
      </c>
    </row>
    <row r="43" spans="1:16" ht="22.5" customHeight="1" x14ac:dyDescent="0.25">
      <c r="A43" s="16" t="s">
        <v>28</v>
      </c>
      <c r="B43" s="4">
        <v>0</v>
      </c>
      <c r="C43" s="5">
        <v>0</v>
      </c>
      <c r="D43" s="39">
        <v>0</v>
      </c>
      <c r="E43" s="6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/>
      <c r="L43" s="13"/>
      <c r="M43" s="19"/>
      <c r="N43" s="19"/>
      <c r="O43" s="24"/>
      <c r="P43" s="11">
        <f t="shared" si="2"/>
        <v>0</v>
      </c>
    </row>
    <row r="44" spans="1:16" ht="25.5" x14ac:dyDescent="0.25">
      <c r="A44" s="16" t="s">
        <v>29</v>
      </c>
      <c r="B44" s="6">
        <v>0</v>
      </c>
      <c r="C44" s="5">
        <v>0</v>
      </c>
      <c r="D44" s="39">
        <v>0</v>
      </c>
      <c r="E44" s="6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/>
      <c r="L44" s="13"/>
      <c r="M44" s="19"/>
      <c r="N44" s="19"/>
      <c r="O44" s="24"/>
      <c r="P44" s="11">
        <f t="shared" si="2"/>
        <v>0</v>
      </c>
    </row>
    <row r="45" spans="1:16" ht="25.5" x14ac:dyDescent="0.25">
      <c r="A45" s="16" t="s">
        <v>30</v>
      </c>
      <c r="B45" s="6">
        <v>0</v>
      </c>
      <c r="C45" s="5">
        <v>0</v>
      </c>
      <c r="D45" s="39">
        <v>0</v>
      </c>
      <c r="E45" s="6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/>
      <c r="L45" s="13"/>
      <c r="M45" s="19"/>
      <c r="N45" s="19"/>
      <c r="O45" s="24"/>
      <c r="P45" s="11">
        <f t="shared" si="2"/>
        <v>0</v>
      </c>
    </row>
    <row r="46" spans="1:16" ht="25.5" x14ac:dyDescent="0.25">
      <c r="A46" s="16" t="s">
        <v>31</v>
      </c>
      <c r="B46" s="6">
        <v>0</v>
      </c>
      <c r="C46" s="5">
        <v>0</v>
      </c>
      <c r="D46" s="39">
        <v>0</v>
      </c>
      <c r="E46" s="6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/>
      <c r="L46" s="13"/>
      <c r="M46" s="19"/>
      <c r="N46" s="19"/>
      <c r="O46" s="24"/>
      <c r="P46" s="11">
        <f t="shared" si="2"/>
        <v>0</v>
      </c>
    </row>
    <row r="47" spans="1:16" ht="25.5" x14ac:dyDescent="0.25">
      <c r="A47" s="16" t="s">
        <v>32</v>
      </c>
      <c r="B47" s="6">
        <v>0</v>
      </c>
      <c r="C47" s="5">
        <v>0</v>
      </c>
      <c r="D47" s="39">
        <v>0</v>
      </c>
      <c r="E47" s="6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/>
      <c r="L47" s="13"/>
      <c r="M47" s="19"/>
      <c r="N47" s="19"/>
      <c r="O47" s="24"/>
      <c r="P47" s="11">
        <f t="shared" si="2"/>
        <v>0</v>
      </c>
    </row>
    <row r="48" spans="1:16" ht="21.75" customHeight="1" x14ac:dyDescent="0.25">
      <c r="A48" s="16" t="s">
        <v>33</v>
      </c>
      <c r="B48" s="6">
        <v>0</v>
      </c>
      <c r="C48" s="5">
        <v>0</v>
      </c>
      <c r="D48" s="39">
        <v>0</v>
      </c>
      <c r="E48" s="6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/>
      <c r="L48" s="13"/>
      <c r="M48" s="19"/>
      <c r="N48" s="19"/>
      <c r="O48" s="24"/>
      <c r="P48" s="11">
        <f t="shared" si="2"/>
        <v>0</v>
      </c>
    </row>
    <row r="49" spans="1:16" ht="26.25" thickBot="1" x14ac:dyDescent="0.3">
      <c r="A49" s="16" t="s">
        <v>34</v>
      </c>
      <c r="B49" s="6">
        <v>0</v>
      </c>
      <c r="C49" s="5">
        <v>0</v>
      </c>
      <c r="D49" s="39">
        <v>0</v>
      </c>
      <c r="E49" s="6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/>
      <c r="L49" s="13"/>
      <c r="M49" s="19"/>
      <c r="N49" s="19"/>
      <c r="O49" s="24"/>
      <c r="P49" s="11">
        <f t="shared" si="2"/>
        <v>0</v>
      </c>
    </row>
    <row r="50" spans="1:16" ht="15.75" thickBot="1" x14ac:dyDescent="0.3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27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5.5" x14ac:dyDescent="0.25">
      <c r="A51" s="16" t="s">
        <v>36</v>
      </c>
      <c r="B51" s="6">
        <v>0</v>
      </c>
      <c r="C51" s="5">
        <v>0</v>
      </c>
      <c r="D51" s="39">
        <v>0</v>
      </c>
      <c r="E51" s="6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/>
      <c r="L51" s="13"/>
      <c r="M51" s="19"/>
      <c r="N51" s="4"/>
      <c r="O51" s="24"/>
      <c r="P51" s="11">
        <f>+D51+E51+F51+G51+H51+I51+J51+K51+L51+M51+N51+O51</f>
        <v>0</v>
      </c>
    </row>
    <row r="52" spans="1:16" ht="25.5" x14ac:dyDescent="0.25">
      <c r="A52" s="16" t="s">
        <v>37</v>
      </c>
      <c r="B52" s="6">
        <v>0</v>
      </c>
      <c r="C52" s="5">
        <v>0</v>
      </c>
      <c r="D52" s="39">
        <v>0</v>
      </c>
      <c r="E52" s="6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/>
      <c r="L52" s="13"/>
      <c r="M52" s="19"/>
      <c r="N52" s="4"/>
      <c r="O52" s="24"/>
      <c r="P52" s="11">
        <f t="shared" si="2"/>
        <v>0</v>
      </c>
    </row>
    <row r="53" spans="1:16" ht="25.5" x14ac:dyDescent="0.25">
      <c r="A53" s="16" t="s">
        <v>38</v>
      </c>
      <c r="B53" s="6">
        <v>0</v>
      </c>
      <c r="C53" s="5">
        <v>0</v>
      </c>
      <c r="D53" s="39">
        <v>0</v>
      </c>
      <c r="E53" s="6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/>
      <c r="L53" s="13"/>
      <c r="M53" s="19"/>
      <c r="N53" s="4"/>
      <c r="O53" s="24"/>
      <c r="P53" s="11">
        <f t="shared" si="2"/>
        <v>0</v>
      </c>
    </row>
    <row r="54" spans="1:16" ht="25.5" x14ac:dyDescent="0.25">
      <c r="A54" s="16" t="s">
        <v>39</v>
      </c>
      <c r="B54" s="6">
        <v>0</v>
      </c>
      <c r="C54" s="5">
        <v>0</v>
      </c>
      <c r="D54" s="39">
        <v>0</v>
      </c>
      <c r="E54" s="6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/>
      <c r="L54" s="13"/>
      <c r="M54" s="19"/>
      <c r="N54" s="4"/>
      <c r="O54" s="24"/>
      <c r="P54" s="11">
        <f t="shared" si="2"/>
        <v>0</v>
      </c>
    </row>
    <row r="55" spans="1:16" ht="25.5" x14ac:dyDescent="0.25">
      <c r="A55" s="16" t="s">
        <v>89</v>
      </c>
      <c r="B55" s="6">
        <v>0</v>
      </c>
      <c r="C55" s="5">
        <v>0</v>
      </c>
      <c r="D55" s="39">
        <v>0</v>
      </c>
      <c r="E55" s="6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/>
      <c r="L55" s="13"/>
      <c r="M55" s="19"/>
      <c r="N55" s="4"/>
      <c r="O55" s="24"/>
      <c r="P55" s="11">
        <f t="shared" si="2"/>
        <v>0</v>
      </c>
    </row>
    <row r="56" spans="1:16" ht="25.5" x14ac:dyDescent="0.25">
      <c r="A56" s="16" t="s">
        <v>40</v>
      </c>
      <c r="B56" s="6">
        <v>0</v>
      </c>
      <c r="C56" s="5">
        <v>0</v>
      </c>
      <c r="D56" s="39">
        <v>0</v>
      </c>
      <c r="E56" s="6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/>
      <c r="L56" s="13"/>
      <c r="M56" s="19"/>
      <c r="N56" s="4"/>
      <c r="O56" s="24"/>
      <c r="P56" s="11">
        <f t="shared" si="2"/>
        <v>0</v>
      </c>
    </row>
    <row r="57" spans="1:16" ht="26.25" thickBot="1" x14ac:dyDescent="0.3">
      <c r="A57" s="16" t="s">
        <v>41</v>
      </c>
      <c r="B57" s="6">
        <v>0</v>
      </c>
      <c r="C57" s="5">
        <v>0</v>
      </c>
      <c r="D57" s="39">
        <v>0</v>
      </c>
      <c r="E57" s="6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/>
      <c r="L57" s="13"/>
      <c r="M57" s="19"/>
      <c r="N57" s="4"/>
      <c r="O57" s="24"/>
      <c r="P57" s="11">
        <f t="shared" si="2"/>
        <v>0</v>
      </c>
    </row>
    <row r="58" spans="1:16" ht="15.75" thickBot="1" x14ac:dyDescent="0.3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7">+D59+D60+D61+D62+D63+D64+D65+D66+D67</f>
        <v>0</v>
      </c>
      <c r="E58" s="27">
        <f t="shared" si="7"/>
        <v>0</v>
      </c>
      <c r="F58" s="27">
        <f t="shared" si="7"/>
        <v>53995.62</v>
      </c>
      <c r="G58" s="27">
        <f t="shared" si="7"/>
        <v>1709781.39</v>
      </c>
      <c r="H58" s="27">
        <f t="shared" si="7"/>
        <v>1025618.7999999999</v>
      </c>
      <c r="I58" s="27">
        <f t="shared" si="7"/>
        <v>0</v>
      </c>
      <c r="J58" s="27">
        <f t="shared" si="7"/>
        <v>1012423.48</v>
      </c>
      <c r="K58" s="27">
        <f t="shared" si="7"/>
        <v>0</v>
      </c>
      <c r="L58" s="27">
        <f t="shared" si="7"/>
        <v>0</v>
      </c>
      <c r="M58" s="27">
        <f t="shared" si="7"/>
        <v>0</v>
      </c>
      <c r="N58" s="27">
        <f t="shared" si="7"/>
        <v>0</v>
      </c>
      <c r="O58" s="27">
        <f t="shared" si="7"/>
        <v>0</v>
      </c>
      <c r="P58" s="31">
        <f t="shared" si="2"/>
        <v>3801819.29</v>
      </c>
    </row>
    <row r="59" spans="1:16" x14ac:dyDescent="0.25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13">
        <v>0</v>
      </c>
      <c r="K59" s="13"/>
      <c r="L59" s="13"/>
      <c r="M59" s="13"/>
      <c r="N59" s="24"/>
      <c r="O59" s="24"/>
      <c r="P59" s="11">
        <f t="shared" si="2"/>
        <v>0</v>
      </c>
    </row>
    <row r="60" spans="1:16" ht="26.25" customHeight="1" x14ac:dyDescent="0.25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/>
      <c r="L60" s="13"/>
      <c r="M60" s="13"/>
      <c r="N60" s="4"/>
      <c r="O60" s="24"/>
      <c r="P60" s="11">
        <f t="shared" si="2"/>
        <v>0</v>
      </c>
    </row>
    <row r="61" spans="1:16" ht="36" customHeight="1" x14ac:dyDescent="0.25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>
        <v>1709781.39</v>
      </c>
      <c r="H61" s="5">
        <v>138388.6</v>
      </c>
      <c r="I61" s="5">
        <v>0</v>
      </c>
      <c r="J61" s="13">
        <v>0</v>
      </c>
      <c r="K61" s="13"/>
      <c r="L61" s="13"/>
      <c r="M61" s="13"/>
      <c r="N61" s="24"/>
      <c r="O61" s="24"/>
      <c r="P61" s="11">
        <f t="shared" si="2"/>
        <v>1902165.61</v>
      </c>
    </row>
    <row r="62" spans="1:16" ht="25.5" x14ac:dyDescent="0.25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/>
      <c r="L62" s="13"/>
      <c r="M62" s="13"/>
      <c r="N62" s="4"/>
      <c r="O62" s="24"/>
      <c r="P62" s="11">
        <f t="shared" si="2"/>
        <v>0</v>
      </c>
    </row>
    <row r="63" spans="1:16" ht="21" customHeight="1" x14ac:dyDescent="0.25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887230.2</v>
      </c>
      <c r="I63" s="5">
        <v>0</v>
      </c>
      <c r="J63" s="13">
        <v>1012423.48</v>
      </c>
      <c r="K63" s="13"/>
      <c r="L63" s="13"/>
      <c r="M63" s="13"/>
      <c r="N63" s="4"/>
      <c r="O63" s="24"/>
      <c r="P63" s="11">
        <f t="shared" si="2"/>
        <v>1899653.68</v>
      </c>
    </row>
    <row r="64" spans="1:16" x14ac:dyDescent="0.25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/>
      <c r="L64" s="13"/>
      <c r="M64" s="13"/>
      <c r="N64" s="4"/>
      <c r="O64" s="24"/>
      <c r="P64" s="11">
        <f t="shared" si="2"/>
        <v>0</v>
      </c>
    </row>
    <row r="65" spans="1:16" x14ac:dyDescent="0.25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/>
      <c r="L65" s="13"/>
      <c r="M65" s="13"/>
      <c r="N65" s="4"/>
      <c r="O65" s="24"/>
      <c r="P65" s="11">
        <f t="shared" si="2"/>
        <v>0</v>
      </c>
    </row>
    <row r="66" spans="1:16" x14ac:dyDescent="0.25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/>
      <c r="L66" s="13"/>
      <c r="M66" s="13"/>
      <c r="N66" s="24"/>
      <c r="O66" s="24"/>
      <c r="P66" s="11">
        <f t="shared" si="2"/>
        <v>0</v>
      </c>
    </row>
    <row r="67" spans="1:16" ht="26.25" customHeight="1" thickBot="1" x14ac:dyDescent="0.3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/>
      <c r="L67" s="13"/>
      <c r="M67" s="13"/>
      <c r="N67" s="4"/>
      <c r="O67" s="39"/>
      <c r="P67" s="11">
        <f t="shared" si="2"/>
        <v>0</v>
      </c>
    </row>
    <row r="68" spans="1:16" ht="15.75" thickBot="1" x14ac:dyDescent="0.3">
      <c r="A68" s="15" t="s">
        <v>50</v>
      </c>
      <c r="B68" s="9">
        <f t="shared" ref="B68:O68" si="8">+B69+B70+B71+B72</f>
        <v>0</v>
      </c>
      <c r="C68" s="9">
        <f>+C69+C70+C71+C72</f>
        <v>0</v>
      </c>
      <c r="D68" s="28">
        <f t="shared" si="8"/>
        <v>0</v>
      </c>
      <c r="E68" s="27">
        <f t="shared" si="8"/>
        <v>0</v>
      </c>
      <c r="F68" s="27">
        <f t="shared" si="8"/>
        <v>0</v>
      </c>
      <c r="G68" s="27">
        <f t="shared" si="8"/>
        <v>0</v>
      </c>
      <c r="H68" s="27">
        <f t="shared" si="8"/>
        <v>0</v>
      </c>
      <c r="I68" s="27">
        <f t="shared" si="8"/>
        <v>0</v>
      </c>
      <c r="J68" s="27">
        <f t="shared" si="8"/>
        <v>0</v>
      </c>
      <c r="K68" s="27">
        <f t="shared" si="8"/>
        <v>0</v>
      </c>
      <c r="L68" s="27">
        <f t="shared" si="8"/>
        <v>0</v>
      </c>
      <c r="M68" s="27">
        <f t="shared" si="8"/>
        <v>0</v>
      </c>
      <c r="N68" s="27">
        <f t="shared" si="8"/>
        <v>0</v>
      </c>
      <c r="O68" s="27">
        <f t="shared" si="8"/>
        <v>0</v>
      </c>
      <c r="P68" s="31">
        <f t="shared" si="2"/>
        <v>0</v>
      </c>
    </row>
    <row r="69" spans="1:16" x14ac:dyDescent="0.25">
      <c r="A69" s="16" t="s">
        <v>51</v>
      </c>
      <c r="B69" s="4">
        <v>0</v>
      </c>
      <c r="C69" s="5">
        <v>0</v>
      </c>
      <c r="D69" s="39">
        <v>0</v>
      </c>
      <c r="E69" s="7">
        <v>0</v>
      </c>
      <c r="F69" s="13">
        <v>0</v>
      </c>
      <c r="G69" s="25">
        <v>0</v>
      </c>
      <c r="H69" s="24">
        <v>0</v>
      </c>
      <c r="I69" s="13">
        <v>0</v>
      </c>
      <c r="J69" s="13">
        <v>0</v>
      </c>
      <c r="K69" s="13"/>
      <c r="L69" s="13"/>
      <c r="M69" s="19"/>
      <c r="N69" s="24"/>
      <c r="O69" s="39"/>
      <c r="P69" s="11">
        <f t="shared" si="2"/>
        <v>0</v>
      </c>
    </row>
    <row r="70" spans="1:16" x14ac:dyDescent="0.25">
      <c r="A70" s="16" t="s">
        <v>52</v>
      </c>
      <c r="B70" s="4">
        <v>0</v>
      </c>
      <c r="C70" s="5">
        <v>0</v>
      </c>
      <c r="D70" s="39">
        <v>0</v>
      </c>
      <c r="E70" s="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/>
      <c r="L70" s="13"/>
      <c r="M70" s="19"/>
      <c r="N70" s="13"/>
      <c r="O70" s="39"/>
      <c r="P70" s="11">
        <f t="shared" si="2"/>
        <v>0</v>
      </c>
    </row>
    <row r="71" spans="1:16" x14ac:dyDescent="0.25">
      <c r="A71" s="16" t="s">
        <v>53</v>
      </c>
      <c r="B71" s="4">
        <v>0</v>
      </c>
      <c r="C71" s="5">
        <v>0</v>
      </c>
      <c r="D71" s="39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/>
      <c r="L71" s="13"/>
      <c r="M71" s="19"/>
      <c r="N71" s="13"/>
      <c r="O71" s="39"/>
      <c r="P71" s="11">
        <f t="shared" si="2"/>
        <v>0</v>
      </c>
    </row>
    <row r="72" spans="1:16" ht="26.25" thickBot="1" x14ac:dyDescent="0.3">
      <c r="A72" s="17" t="s">
        <v>54</v>
      </c>
      <c r="B72" s="4">
        <v>0</v>
      </c>
      <c r="C72" s="5">
        <v>0</v>
      </c>
      <c r="D72" s="39">
        <v>0</v>
      </c>
      <c r="E72" s="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/>
      <c r="L72" s="13"/>
      <c r="M72" s="19"/>
      <c r="N72" s="13"/>
      <c r="O72" s="39"/>
      <c r="P72" s="11">
        <f t="shared" si="2"/>
        <v>0</v>
      </c>
    </row>
    <row r="73" spans="1:16" ht="26.25" thickBot="1" x14ac:dyDescent="0.3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7">
        <v>0</v>
      </c>
      <c r="P73" s="31">
        <f t="shared" si="2"/>
        <v>0</v>
      </c>
    </row>
    <row r="74" spans="1:16" x14ac:dyDescent="0.25">
      <c r="A74" s="16" t="s">
        <v>56</v>
      </c>
      <c r="B74" s="6">
        <v>0</v>
      </c>
      <c r="C74" s="5">
        <v>0</v>
      </c>
      <c r="D74" s="39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/>
      <c r="L74" s="13"/>
      <c r="M74" s="19"/>
      <c r="N74" s="13"/>
      <c r="O74" s="39"/>
      <c r="P74" s="11">
        <f t="shared" si="2"/>
        <v>0</v>
      </c>
    </row>
    <row r="75" spans="1:16" ht="25.5" customHeight="1" thickBot="1" x14ac:dyDescent="0.3">
      <c r="A75" s="16" t="s">
        <v>57</v>
      </c>
      <c r="B75" s="6">
        <v>0</v>
      </c>
      <c r="C75" s="5">
        <v>0</v>
      </c>
      <c r="D75" s="39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/>
      <c r="L75" s="13"/>
      <c r="M75" s="19"/>
      <c r="N75" s="13"/>
      <c r="O75" s="39"/>
      <c r="P75" s="11">
        <f t="shared" si="2"/>
        <v>0</v>
      </c>
    </row>
    <row r="76" spans="1:16" ht="15.75" thickBot="1" x14ac:dyDescent="0.3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>+D76+E76+F76+G76+H76+I76+J76+K76+L76+M76+N76+O76</f>
        <v>0</v>
      </c>
    </row>
    <row r="77" spans="1:16" x14ac:dyDescent="0.25">
      <c r="A77" s="16" t="s">
        <v>59</v>
      </c>
      <c r="B77" s="6">
        <v>0</v>
      </c>
      <c r="C77" s="5">
        <v>0</v>
      </c>
      <c r="D77" s="39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/>
      <c r="L77" s="13"/>
      <c r="M77" s="19"/>
      <c r="N77" s="13"/>
      <c r="O77" s="39"/>
      <c r="P77" s="11">
        <f>+D77+E77+F77+G77+H77+I77+J77+K77+L77+M77+N77+O77</f>
        <v>0</v>
      </c>
    </row>
    <row r="78" spans="1:16" x14ac:dyDescent="0.25">
      <c r="A78" s="16" t="s">
        <v>60</v>
      </c>
      <c r="B78" s="6">
        <v>0</v>
      </c>
      <c r="C78" s="5">
        <v>0</v>
      </c>
      <c r="D78" s="39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/>
      <c r="L78" s="6"/>
      <c r="M78" s="19"/>
      <c r="N78" s="13"/>
      <c r="O78" s="39"/>
      <c r="P78" s="11">
        <f t="shared" si="2"/>
        <v>0</v>
      </c>
    </row>
    <row r="79" spans="1:16" ht="25.5" customHeight="1" thickBot="1" x14ac:dyDescent="0.3">
      <c r="A79" s="16" t="s">
        <v>61</v>
      </c>
      <c r="B79" s="6">
        <v>0</v>
      </c>
      <c r="C79" s="5">
        <v>0</v>
      </c>
      <c r="D79" s="39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/>
      <c r="L79" s="6"/>
      <c r="M79" s="19"/>
      <c r="N79" s="13"/>
      <c r="O79" s="39"/>
      <c r="P79" s="11">
        <f t="shared" si="2"/>
        <v>0</v>
      </c>
    </row>
    <row r="80" spans="1:16" ht="15.75" thickBot="1" x14ac:dyDescent="0.3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2"/>
        <v>0</v>
      </c>
    </row>
    <row r="81" spans="1:19" x14ac:dyDescent="0.25">
      <c r="A81" s="16" t="s">
        <v>65</v>
      </c>
      <c r="B81" s="6">
        <v>0</v>
      </c>
      <c r="C81" s="5">
        <v>0</v>
      </c>
      <c r="D81" s="39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/>
      <c r="L81" s="6"/>
      <c r="M81" s="19"/>
      <c r="N81" s="6"/>
      <c r="O81" s="39"/>
      <c r="P81" s="11">
        <f t="shared" ref="P81:P88" si="9">+D81+E81+F81+G81+H81+I81+J81+K81+L81+M81+N81+O81</f>
        <v>0</v>
      </c>
    </row>
    <row r="82" spans="1:19" ht="30.75" customHeight="1" x14ac:dyDescent="0.25">
      <c r="A82" s="16" t="s">
        <v>66</v>
      </c>
      <c r="B82" s="6">
        <v>0</v>
      </c>
      <c r="C82" s="5">
        <v>0</v>
      </c>
      <c r="D82" s="39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/>
      <c r="L82" s="6"/>
      <c r="M82" s="19"/>
      <c r="N82" s="6"/>
      <c r="O82" s="39"/>
      <c r="P82" s="11">
        <f t="shared" si="9"/>
        <v>0</v>
      </c>
    </row>
    <row r="83" spans="1:19" ht="24.75" customHeight="1" thickBot="1" x14ac:dyDescent="0.3">
      <c r="A83" s="16" t="s">
        <v>67</v>
      </c>
      <c r="B83" s="6">
        <v>0</v>
      </c>
      <c r="C83" s="5">
        <v>0</v>
      </c>
      <c r="D83" s="39">
        <v>0</v>
      </c>
      <c r="E83" s="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/>
      <c r="L83" s="6"/>
      <c r="M83" s="19"/>
      <c r="N83" s="6"/>
      <c r="O83" s="39"/>
      <c r="P83" s="11">
        <f t="shared" si="9"/>
        <v>0</v>
      </c>
    </row>
    <row r="84" spans="1:19" ht="15.75" thickBot="1" x14ac:dyDescent="0.3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27"/>
      <c r="N84" s="27"/>
      <c r="O84" s="27"/>
      <c r="P84" s="31">
        <f t="shared" si="9"/>
        <v>0</v>
      </c>
    </row>
    <row r="85" spans="1:19" x14ac:dyDescent="0.25">
      <c r="A85" s="16" t="s">
        <v>69</v>
      </c>
      <c r="B85" s="6">
        <v>0</v>
      </c>
      <c r="C85" s="5">
        <v>0</v>
      </c>
      <c r="D85" s="39">
        <v>0</v>
      </c>
      <c r="E85" s="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/>
      <c r="L85" s="6"/>
      <c r="M85" s="19"/>
      <c r="N85" s="6"/>
      <c r="O85" s="39"/>
      <c r="P85" s="11">
        <f t="shared" si="9"/>
        <v>0</v>
      </c>
    </row>
    <row r="86" spans="1:19" ht="15.75" thickBot="1" x14ac:dyDescent="0.3">
      <c r="A86" s="16" t="s">
        <v>70</v>
      </c>
      <c r="B86" s="6">
        <v>0</v>
      </c>
      <c r="C86" s="5">
        <v>0</v>
      </c>
      <c r="D86" s="39">
        <v>0</v>
      </c>
      <c r="E86" s="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/>
      <c r="L86" s="6"/>
      <c r="M86" s="19"/>
      <c r="N86" s="6"/>
      <c r="O86" s="39"/>
      <c r="P86" s="11">
        <f t="shared" si="9"/>
        <v>0</v>
      </c>
    </row>
    <row r="87" spans="1:19" ht="15.75" thickBot="1" x14ac:dyDescent="0.3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7">
        <v>0</v>
      </c>
      <c r="P87" s="31">
        <f t="shared" si="9"/>
        <v>0</v>
      </c>
    </row>
    <row r="88" spans="1:19" ht="25.5" x14ac:dyDescent="0.25">
      <c r="A88" s="16" t="s">
        <v>72</v>
      </c>
      <c r="B88" s="6"/>
      <c r="C88" s="4">
        <v>0</v>
      </c>
      <c r="D88" s="39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19"/>
      <c r="N88" s="6"/>
      <c r="O88" s="39">
        <v>0</v>
      </c>
      <c r="P88" s="11">
        <f t="shared" si="9"/>
        <v>0</v>
      </c>
      <c r="S88" s="24"/>
    </row>
    <row r="89" spans="1:19" x14ac:dyDescent="0.25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40">
        <f t="shared" ref="D89:G89" si="10">+D16+D22+D32+D42+D58+D68</f>
        <v>7763418.9499999993</v>
      </c>
      <c r="E89" s="51">
        <f t="shared" si="10"/>
        <v>8078008.75</v>
      </c>
      <c r="F89" s="51">
        <f t="shared" si="10"/>
        <v>11065185.219999999</v>
      </c>
      <c r="G89" s="8">
        <f t="shared" si="10"/>
        <v>21132667.830000002</v>
      </c>
      <c r="H89" s="8">
        <f>+H16+H22+H32+H42+H58+H68</f>
        <v>37614370.819999993</v>
      </c>
      <c r="I89" s="8">
        <f t="shared" ref="I89:O89" si="11">+I16+I22+I32+I42+I58+I68</f>
        <v>525</v>
      </c>
      <c r="J89" s="8">
        <f>+J16+J22+J32+J42+J58+J68</f>
        <v>12049036.73</v>
      </c>
      <c r="K89" s="8">
        <f>+K16+K22+K32+K42+K58+K68</f>
        <v>0</v>
      </c>
      <c r="L89" s="8">
        <f>+L16+L22+L32+L42+L58+L68</f>
        <v>0</v>
      </c>
      <c r="M89" s="8">
        <f t="shared" si="11"/>
        <v>0</v>
      </c>
      <c r="N89" s="8">
        <f t="shared" si="11"/>
        <v>0</v>
      </c>
      <c r="O89" s="40">
        <f t="shared" si="11"/>
        <v>0</v>
      </c>
      <c r="P89" s="8">
        <f>+P16+P22+P32+P42+P58+P68</f>
        <v>97703213.299999997</v>
      </c>
      <c r="Q89" s="46"/>
      <c r="S89" s="12"/>
    </row>
    <row r="90" spans="1:19" ht="27" customHeight="1" x14ac:dyDescent="0.25">
      <c r="A90" s="43" t="s">
        <v>101</v>
      </c>
      <c r="B90" s="44">
        <v>167661753.08000001</v>
      </c>
      <c r="C90" s="44"/>
      <c r="D90" s="45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5"/>
      <c r="P90" s="44"/>
      <c r="S90" s="12"/>
    </row>
    <row r="91" spans="1:19" ht="15.75" thickBot="1" x14ac:dyDescent="0.3">
      <c r="C91" s="33"/>
      <c r="G91" s="33"/>
    </row>
    <row r="92" spans="1:19" ht="24.75" thickBot="1" x14ac:dyDescent="0.3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">
      <c r="A93" s="22" t="s">
        <v>96</v>
      </c>
      <c r="C93" s="30"/>
      <c r="F93" s="25"/>
      <c r="G93" s="25"/>
      <c r="I93" s="32"/>
      <c r="J93" s="30"/>
      <c r="K93" s="32"/>
      <c r="L93" s="30"/>
      <c r="M93" s="30"/>
      <c r="P93" s="35"/>
    </row>
    <row r="94" spans="1:19" ht="85.5" thickBot="1" x14ac:dyDescent="0.3">
      <c r="A94" s="23" t="s">
        <v>97</v>
      </c>
    </row>
    <row r="98" spans="1:16" s="26" customFormat="1" ht="37.5" x14ac:dyDescent="0.3">
      <c r="A98" s="20" t="s">
        <v>100</v>
      </c>
      <c r="D98" s="41"/>
      <c r="O98" s="41"/>
      <c r="P98" s="36"/>
    </row>
    <row r="99" spans="1:16" ht="15.75" x14ac:dyDescent="0.25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2024-08-12T12:53:08Z</cp:lastPrinted>
  <dcterms:created xsi:type="dcterms:W3CDTF">2021-07-29T18:58:50Z</dcterms:created>
  <dcterms:modified xsi:type="dcterms:W3CDTF">2024-08-12T12:53:10Z</dcterms:modified>
</cp:coreProperties>
</file>