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MARZO 2024/"/>
    </mc:Choice>
  </mc:AlternateContent>
  <xr:revisionPtr revIDLastSave="777" documentId="13_ncr:1_{8DB6B565-213B-4446-91C5-0FE8499ED0E0}" xr6:coauthVersionLast="47" xr6:coauthVersionMax="47" xr10:uidLastSave="{D9B5D05B-9B6D-4D70-A141-90A2AD5B2C6B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2" l="1"/>
  <c r="P11" i="2" l="1"/>
  <c r="P10" i="2"/>
  <c r="F9" i="2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K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K16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K32" i="2"/>
  <c r="J22" i="2" l="1"/>
  <c r="J32" i="2" l="1"/>
  <c r="I22" i="2"/>
  <c r="I68" i="2"/>
  <c r="J68" i="2"/>
  <c r="K68" i="2"/>
  <c r="L68" i="2"/>
  <c r="M68" i="2"/>
  <c r="N68" i="2"/>
  <c r="N89" i="2" s="1"/>
  <c r="O68" i="2"/>
  <c r="K22" i="2"/>
  <c r="K89" i="2" s="1"/>
  <c r="M22" i="2"/>
  <c r="O22" i="2"/>
  <c r="I16" i="2"/>
  <c r="J16" i="2"/>
  <c r="M16" i="2"/>
  <c r="O16" i="2"/>
  <c r="J89" i="2" l="1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<sst xmlns="http://schemas.openxmlformats.org/spreadsheetml/2006/main" count="108" uniqueCount="108">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</sst>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4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4" fontId="2" fillId="2" borderId="2" xfId="0" applyNumberFormat="1" applyFont="1" applyFill="1" applyBorder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4" fontId="7" fillId="6" borderId="15" xfId="1" applyFont="1" applyFill="1" applyBorder="1" applyAlignment="1">
      <alignment vertical="top" wrapText="1" readingOrder="1"/>
    </xf>
    <xf numFmtId="164" fontId="7" fillId="6" borderId="14" xfId="1" applyFont="1" applyFill="1" applyBorder="1" applyAlignment="1">
      <alignment vertical="top" wrapText="1" readingOrder="1"/>
    </xf>
    <xf numFmtId="164" fontId="22" fillId="6" borderId="10" xfId="1" applyFont="1" applyFill="1" applyBorder="1" applyAlignment="1">
      <alignment vertical="top" wrapText="1" readingOrder="1"/>
    </xf>
    <xf numFmtId="164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4" fontId="22" fillId="7" borderId="13" xfId="1" applyFont="1" applyFill="1" applyBorder="1" applyAlignment="1">
      <alignment vertical="top" wrapText="1" readingOrder="1"/>
    </xf>
    <xf numFmtId="164" fontId="7" fillId="7" borderId="15" xfId="1" applyFont="1" applyFill="1" applyBorder="1" applyAlignment="1">
      <alignment vertical="top" wrapText="1" readingOrder="1"/>
    </xf>
    <xf numFmtId="164" fontId="7" fillId="7" borderId="14" xfId="1" applyFont="1" applyFill="1" applyBorder="1" applyAlignment="1">
      <alignment vertical="top" wrapText="1" readingOrder="1"/>
    </xf>
    <xf numFmtId="164" fontId="22" fillId="7" borderId="10" xfId="1" applyFont="1" applyFill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A3" sqref="A3:P3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4" width="16" style="5" bestFit="1" customWidth="1"/>
    <col min="5" max="6" width="16.140625" bestFit="1" customWidth="1"/>
    <col min="7" max="8" width="12.5703125" hidden="1" customWidth="1"/>
    <col min="9" max="9" width="13.5703125" hidden="1" customWidth="1"/>
    <col min="10" max="10" width="12.5703125" hidden="1" customWidth="1"/>
    <col min="11" max="12" width="13.5703125" hidden="1" customWidth="1"/>
    <col min="13" max="13" width="8.42578125" hidden="1" customWidth="1"/>
    <col min="14" max="14" width="11.7109375" hidden="1" customWidth="1"/>
    <col min="15" max="15" width="10.28515625" style="5" hidden="1" customWidth="1"/>
    <col min="16" max="16" width="26.42578125" style="34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56" t="s">
        <v>98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6" ht="21" customHeight="1" x14ac:dyDescent="0.25">
      <c r="A4" s="58" t="s">
        <v>99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</row>
    <row r="5" spans="1:16" ht="15.75" x14ac:dyDescent="0.25">
      <c r="A5" s="63" t="s">
        <v>102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</row>
    <row r="6" spans="1:16" ht="15.75" customHeight="1" x14ac:dyDescent="0.25">
      <c r="A6" s="65" t="s">
        <v>92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15.75" customHeight="1" thickBot="1" x14ac:dyDescent="0.3">
      <c r="A7" s="52" t="s">
        <v>93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2.25" thickBot="1" x14ac:dyDescent="0.3">
      <c r="A8" s="50"/>
      <c r="B8" s="50"/>
      <c r="C8" s="73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73" t="s">
        <v>107</v>
      </c>
    </row>
    <row r="9" spans="1:16" ht="15.75" customHeight="1" thickBot="1" x14ac:dyDescent="0.3">
      <c r="A9" s="50"/>
      <c r="B9" s="66" t="s">
        <v>103</v>
      </c>
      <c r="C9" s="77">
        <f>+C10+C11</f>
        <v>167661753.08000001</v>
      </c>
      <c r="D9" s="71">
        <f>+D10+D11</f>
        <v>12057782.24</v>
      </c>
      <c r="E9" s="71">
        <f>+E10+E11</f>
        <v>11714375.77</v>
      </c>
      <c r="F9" s="71">
        <f>+F10+F11</f>
        <v>11727650.76</v>
      </c>
      <c r="G9" s="72"/>
      <c r="H9" s="72"/>
      <c r="I9" s="72"/>
      <c r="J9" s="72"/>
      <c r="K9" s="72"/>
      <c r="L9" s="72"/>
      <c r="M9" s="72"/>
      <c r="N9" s="72"/>
      <c r="O9" s="72"/>
      <c r="P9" s="74">
        <f>SUM(D9:O9)</f>
        <v>35499808.769999996</v>
      </c>
    </row>
    <row r="10" spans="1:16" ht="15.75" customHeight="1" x14ac:dyDescent="0.25">
      <c r="A10" s="50"/>
      <c r="B10" s="68" t="s">
        <v>104</v>
      </c>
      <c r="C10" s="75">
        <f>167661753.08-23660000</f>
        <v>144001753.08000001</v>
      </c>
      <c r="D10" s="69">
        <v>12057782.24</v>
      </c>
      <c r="E10" s="69">
        <v>11714375.77</v>
      </c>
      <c r="F10" s="69">
        <v>11727650.76</v>
      </c>
      <c r="G10" s="69"/>
      <c r="H10" s="69"/>
      <c r="I10" s="69"/>
      <c r="J10" s="69"/>
      <c r="K10" s="69"/>
      <c r="L10" s="69"/>
      <c r="M10" s="69"/>
      <c r="N10" s="69"/>
      <c r="O10" s="69"/>
      <c r="P10" s="75">
        <f>SUM(D10:F10)</f>
        <v>35499808.769999996</v>
      </c>
    </row>
    <row r="11" spans="1:16" ht="15.75" customHeight="1" x14ac:dyDescent="0.25">
      <c r="A11" s="50"/>
      <c r="B11" s="67" t="s">
        <v>105</v>
      </c>
      <c r="C11" s="76">
        <v>23660000</v>
      </c>
      <c r="D11" s="70">
        <v>0</v>
      </c>
      <c r="E11" s="70">
        <v>0</v>
      </c>
      <c r="F11" s="70">
        <v>0</v>
      </c>
      <c r="G11" s="70"/>
      <c r="H11" s="70"/>
      <c r="I11" s="70"/>
      <c r="J11" s="70"/>
      <c r="K11" s="70"/>
      <c r="L11" s="70"/>
      <c r="M11" s="70"/>
      <c r="N11" s="70"/>
      <c r="O11" s="70"/>
      <c r="P11" s="76">
        <f>SUM(D11:F11)</f>
        <v>0</v>
      </c>
    </row>
    <row r="13" spans="1:16" x14ac:dyDescent="0.25">
      <c r="A13" s="60" t="s">
        <v>63</v>
      </c>
      <c r="B13" s="61" t="s">
        <v>88</v>
      </c>
      <c r="C13" s="61" t="s">
        <v>87</v>
      </c>
      <c r="D13" s="53" t="s">
        <v>86</v>
      </c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5"/>
    </row>
    <row r="14" spans="1:16" x14ac:dyDescent="0.25">
      <c r="A14" s="60"/>
      <c r="B14" s="62"/>
      <c r="C14" s="62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0</v>
      </c>
      <c r="H16" s="27">
        <f>+H17+H18+H20+H19+H21</f>
        <v>0</v>
      </c>
      <c r="I16" s="27">
        <f t="shared" ref="I16:O16" si="0">+I17+I18+I20+I19+I21</f>
        <v>0</v>
      </c>
      <c r="J16" s="27">
        <f t="shared" si="0"/>
        <v>0</v>
      </c>
      <c r="K16" s="27">
        <f>+K17+K18+K20+K19+K21</f>
        <v>0</v>
      </c>
      <c r="L16" s="27">
        <f>+L17+L18+L20+L19+L21</f>
        <v>0</v>
      </c>
      <c r="M16" s="27">
        <f t="shared" si="0"/>
        <v>0</v>
      </c>
      <c r="N16" s="27">
        <f>+N17+N18+N20+N19+N21</f>
        <v>0</v>
      </c>
      <c r="O16" s="27">
        <f t="shared" si="0"/>
        <v>0</v>
      </c>
      <c r="P16" s="31">
        <f>+D16+E16+F16+G16+H16+I16+J16+K16+L16+M16+N16+O16</f>
        <v>8789132.75</v>
      </c>
    </row>
    <row r="17" spans="1:16" x14ac:dyDescent="0.25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/>
      <c r="H17" s="5"/>
      <c r="I17" s="13"/>
      <c r="J17" s="13"/>
      <c r="K17" s="13"/>
      <c r="L17" s="13"/>
      <c r="M17" s="5"/>
      <c r="N17" s="24"/>
      <c r="O17" s="24"/>
      <c r="P17" s="11">
        <f>+D17+E17+F17+G17+H17+I17+J17+K17+L17+M17+N17+O17</f>
        <v>4883936.6899999995</v>
      </c>
    </row>
    <row r="18" spans="1:16" x14ac:dyDescent="0.25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/>
      <c r="H18" s="5"/>
      <c r="I18" s="13"/>
      <c r="J18" s="13"/>
      <c r="K18" s="13"/>
      <c r="L18" s="13"/>
      <c r="M18" s="5"/>
      <c r="N18" s="24"/>
      <c r="O18" s="24"/>
      <c r="P18" s="11">
        <f t="shared" ref="P18:P80" si="1">+D18+E18+F18+G18+H18+I18+J18+K18+L18+M18+N18+O18</f>
        <v>3332849.33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/>
      <c r="H19" s="5"/>
      <c r="I19" s="6"/>
      <c r="J19" s="13"/>
      <c r="K19" s="13"/>
      <c r="L19" s="13"/>
      <c r="M19" s="5"/>
      <c r="N19" s="13"/>
      <c r="O19" s="38"/>
      <c r="P19" s="11">
        <f t="shared" si="1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/>
      <c r="H20" s="5"/>
      <c r="I20" s="6"/>
      <c r="J20" s="13"/>
      <c r="K20" s="13"/>
      <c r="L20" s="13"/>
      <c r="M20" s="5"/>
      <c r="N20" s="13"/>
      <c r="O20" s="38"/>
      <c r="P20" s="11">
        <f t="shared" si="1"/>
        <v>0</v>
      </c>
    </row>
    <row r="21" spans="1:16" ht="15.75" thickBot="1" x14ac:dyDescent="0.3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/>
      <c r="H21" s="5"/>
      <c r="I21" s="13"/>
      <c r="J21" s="13"/>
      <c r="K21" s="13"/>
      <c r="L21" s="13"/>
      <c r="M21" s="5"/>
      <c r="N21" s="24"/>
      <c r="O21" s="24"/>
      <c r="P21" s="11">
        <f t="shared" si="1"/>
        <v>572346.73</v>
      </c>
    </row>
    <row r="22" spans="1:16" ht="15.75" thickBot="1" x14ac:dyDescent="0.3">
      <c r="A22" s="15" t="s">
        <v>7</v>
      </c>
      <c r="B22" s="9">
        <f t="shared" ref="B22:O22" si="2">+B23+B24+B25+B26+B27+B28+B29+B30+B31</f>
        <v>56001864.950000003</v>
      </c>
      <c r="C22" s="9">
        <f>+C23+C24+C25+C26+C27+C28+C29+C30+C31</f>
        <v>0</v>
      </c>
      <c r="D22" s="28">
        <f t="shared" si="2"/>
        <v>3359384.67</v>
      </c>
      <c r="E22" s="27">
        <f t="shared" si="2"/>
        <v>3860661.3299999996</v>
      </c>
      <c r="F22" s="27">
        <f t="shared" si="2"/>
        <v>2577261.27</v>
      </c>
      <c r="G22" s="27">
        <f t="shared" si="2"/>
        <v>0</v>
      </c>
      <c r="H22" s="27">
        <f t="shared" si="2"/>
        <v>0</v>
      </c>
      <c r="I22" s="27">
        <f t="shared" si="2"/>
        <v>0</v>
      </c>
      <c r="J22" s="27">
        <f>+J23+J24+J25+J26+J27+J28+J29+J30+J31</f>
        <v>0</v>
      </c>
      <c r="K22" s="27">
        <f t="shared" si="2"/>
        <v>0</v>
      </c>
      <c r="L22" s="27">
        <f>+L23+L24+L25+L26+L27+L28+L29+L30+L31</f>
        <v>0</v>
      </c>
      <c r="M22" s="27">
        <f t="shared" si="2"/>
        <v>0</v>
      </c>
      <c r="N22" s="27">
        <f>+N23+N24+N25+N26+N27+N28+N29+N30+N31</f>
        <v>0</v>
      </c>
      <c r="O22" s="27">
        <f t="shared" si="2"/>
        <v>0</v>
      </c>
      <c r="P22" s="31">
        <f>+D22+E22+F22+G22+H22+I22+J22+K22+L22+M22+N22+O22</f>
        <v>9797307.2699999996</v>
      </c>
    </row>
    <row r="23" spans="1:16" x14ac:dyDescent="0.25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/>
      <c r="H23" s="5"/>
      <c r="I23" s="13"/>
      <c r="J23" s="13"/>
      <c r="K23" s="13"/>
      <c r="L23" s="13"/>
      <c r="M23" s="13"/>
      <c r="N23" s="24"/>
      <c r="O23" s="24"/>
      <c r="P23" s="11">
        <f t="shared" si="1"/>
        <v>4619900.92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/>
      <c r="H24" s="5"/>
      <c r="I24" s="13"/>
      <c r="J24" s="13"/>
      <c r="K24" s="13"/>
      <c r="L24" s="13"/>
      <c r="M24" s="13"/>
      <c r="N24" s="24"/>
      <c r="O24" s="24"/>
      <c r="P24" s="11">
        <f t="shared" si="1"/>
        <v>288611.3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/>
      <c r="H25" s="5"/>
      <c r="I25" s="13"/>
      <c r="J25" s="13"/>
      <c r="K25" s="13"/>
      <c r="L25" s="13"/>
      <c r="M25" s="13"/>
      <c r="N25" s="24"/>
      <c r="O25" s="24"/>
      <c r="P25" s="11">
        <f t="shared" si="1"/>
        <v>0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/>
      <c r="H26" s="5"/>
      <c r="I26" s="13"/>
      <c r="J26" s="13"/>
      <c r="K26" s="13"/>
      <c r="L26" s="13"/>
      <c r="M26" s="13"/>
      <c r="N26" s="24"/>
      <c r="O26" s="24"/>
      <c r="P26" s="11">
        <f t="shared" si="1"/>
        <v>5525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/>
      <c r="H27" s="5"/>
      <c r="I27" s="13"/>
      <c r="J27" s="13"/>
      <c r="K27" s="13"/>
      <c r="L27" s="13"/>
      <c r="M27" s="13"/>
      <c r="N27" s="24"/>
      <c r="O27" s="24"/>
      <c r="P27" s="11">
        <f t="shared" si="1"/>
        <v>2153417.61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/>
      <c r="H28" s="5"/>
      <c r="I28" s="13"/>
      <c r="J28" s="13"/>
      <c r="K28" s="13"/>
      <c r="L28" s="13"/>
      <c r="M28" s="13"/>
      <c r="N28" s="24"/>
      <c r="O28" s="24"/>
      <c r="P28" s="11">
        <f t="shared" si="1"/>
        <v>0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/>
      <c r="H29" s="5"/>
      <c r="I29" s="13"/>
      <c r="J29" s="13"/>
      <c r="K29" s="13"/>
      <c r="L29" s="13"/>
      <c r="M29" s="13"/>
      <c r="N29" s="24"/>
      <c r="O29" s="24"/>
      <c r="P29" s="11">
        <f t="shared" si="1"/>
        <v>1380804.1800000002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/>
      <c r="H30" s="5"/>
      <c r="I30" s="13"/>
      <c r="J30" s="13"/>
      <c r="K30" s="13"/>
      <c r="L30" s="13"/>
      <c r="M30" s="13"/>
      <c r="N30" s="24"/>
      <c r="O30" s="24"/>
      <c r="P30" s="11">
        <f t="shared" si="1"/>
        <v>877608.25999999989</v>
      </c>
    </row>
    <row r="31" spans="1:16" ht="15.75" thickBot="1" x14ac:dyDescent="0.3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/>
      <c r="H31" s="5"/>
      <c r="I31" s="13"/>
      <c r="J31" s="13"/>
      <c r="K31" s="13"/>
      <c r="L31" s="13"/>
      <c r="M31" s="13"/>
      <c r="N31" s="24"/>
      <c r="O31" s="24"/>
      <c r="P31" s="11">
        <f t="shared" si="1"/>
        <v>471440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3">+D33+D34+D35+D36+D37+D38+D39+D40+D41</f>
        <v>1881357.3299999998</v>
      </c>
      <c r="E32" s="27">
        <f t="shared" si="3"/>
        <v>1612382.95</v>
      </c>
      <c r="F32" s="27">
        <f t="shared" si="3"/>
        <v>4772437</v>
      </c>
      <c r="G32" s="27">
        <f t="shared" si="3"/>
        <v>0</v>
      </c>
      <c r="H32" s="27">
        <f t="shared" si="3"/>
        <v>0</v>
      </c>
      <c r="I32" s="27">
        <f t="shared" si="3"/>
        <v>0</v>
      </c>
      <c r="J32" s="27">
        <f t="shared" si="3"/>
        <v>0</v>
      </c>
      <c r="K32" s="27">
        <f t="shared" si="3"/>
        <v>0</v>
      </c>
      <c r="L32" s="27">
        <f>+L33+L34+L35+L36+L37+L38+L39+L40+L41</f>
        <v>0</v>
      </c>
      <c r="M32" s="27">
        <f t="shared" si="3"/>
        <v>0</v>
      </c>
      <c r="N32" s="27">
        <f>+N33+N34+N35+N36+N37+N38+N39+N40+N41</f>
        <v>0</v>
      </c>
      <c r="O32" s="27">
        <f t="shared" si="3"/>
        <v>0</v>
      </c>
      <c r="P32" s="31">
        <f t="shared" si="1"/>
        <v>8266177.2799999993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/>
      <c r="H33" s="5"/>
      <c r="I33" s="5"/>
      <c r="J33" s="13"/>
      <c r="K33" s="13"/>
      <c r="L33" s="13"/>
      <c r="M33" s="13"/>
      <c r="N33" s="24"/>
      <c r="O33" s="24"/>
      <c r="P33" s="11">
        <f t="shared" si="1"/>
        <v>45631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/>
      <c r="H34" s="5"/>
      <c r="I34" s="5"/>
      <c r="J34" s="13"/>
      <c r="K34" s="13"/>
      <c r="L34" s="13"/>
      <c r="M34" s="13"/>
      <c r="N34" s="24"/>
      <c r="O34" s="24"/>
      <c r="P34" s="11">
        <f t="shared" si="1"/>
        <v>0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/>
      <c r="H35" s="5"/>
      <c r="I35" s="5"/>
      <c r="J35" s="13"/>
      <c r="K35" s="13"/>
      <c r="L35" s="13"/>
      <c r="M35" s="13"/>
      <c r="N35" s="24"/>
      <c r="O35" s="24"/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/>
      <c r="H36" s="5"/>
      <c r="I36" s="5"/>
      <c r="J36" s="13"/>
      <c r="K36" s="13"/>
      <c r="L36" s="13"/>
      <c r="M36" s="13"/>
      <c r="N36" s="24"/>
      <c r="O36" s="24"/>
      <c r="P36" s="11">
        <f t="shared" si="1"/>
        <v>0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/>
      <c r="H37" s="5"/>
      <c r="I37" s="5"/>
      <c r="J37" s="13"/>
      <c r="K37" s="13"/>
      <c r="L37" s="13"/>
      <c r="M37" s="13"/>
      <c r="N37" s="24"/>
      <c r="O37" s="24"/>
      <c r="P37" s="11">
        <f t="shared" si="1"/>
        <v>16124.79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/>
      <c r="H38" s="5"/>
      <c r="I38" s="5"/>
      <c r="J38" s="13"/>
      <c r="K38" s="13"/>
      <c r="L38" s="13"/>
      <c r="M38" s="13"/>
      <c r="N38" s="24"/>
      <c r="O38" s="24"/>
      <c r="P38" s="11">
        <f t="shared" si="1"/>
        <v>7392.82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/>
      <c r="H39" s="5"/>
      <c r="I39" s="5"/>
      <c r="J39" s="13"/>
      <c r="K39" s="13"/>
      <c r="L39" s="13"/>
      <c r="M39" s="13"/>
      <c r="N39" s="24"/>
      <c r="O39" s="24"/>
      <c r="P39" s="11">
        <f t="shared" si="1"/>
        <v>6422045.2100000009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/>
      <c r="H40" s="5"/>
      <c r="I40" s="5"/>
      <c r="J40" s="13"/>
      <c r="K40" s="13"/>
      <c r="L40" s="13"/>
      <c r="M40" s="13"/>
      <c r="N40" s="24"/>
      <c r="O40" s="24"/>
      <c r="P40" s="11">
        <f t="shared" si="1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/>
      <c r="H41" s="5"/>
      <c r="I41" s="5"/>
      <c r="J41" s="13"/>
      <c r="K41" s="13"/>
      <c r="L41" s="13"/>
      <c r="M41" s="13"/>
      <c r="N41" s="24"/>
      <c r="O41" s="24"/>
      <c r="P41" s="11">
        <f t="shared" si="1"/>
        <v>1774983.46</v>
      </c>
    </row>
    <row r="42" spans="1:16" ht="15.75" thickBot="1" x14ac:dyDescent="0.3">
      <c r="A42" s="15" t="s">
        <v>27</v>
      </c>
      <c r="B42" s="9">
        <f t="shared" ref="B42" si="4">+B43+B44+B45+B46+B47+B48+B49+B49</f>
        <v>0</v>
      </c>
      <c r="C42" s="9">
        <f>+C43+C44+C45+C46+C47+C48+C49+C49</f>
        <v>0</v>
      </c>
      <c r="D42" s="28">
        <f t="shared" ref="D42:O42" si="5">+D43+D44+D45+D46+D47+D48+D49+D49</f>
        <v>0</v>
      </c>
      <c r="E42" s="27">
        <f t="shared" si="5"/>
        <v>0</v>
      </c>
      <c r="F42" s="27">
        <f t="shared" si="5"/>
        <v>0</v>
      </c>
      <c r="G42" s="27">
        <f t="shared" si="5"/>
        <v>0</v>
      </c>
      <c r="H42" s="27">
        <f t="shared" si="5"/>
        <v>0</v>
      </c>
      <c r="I42" s="27">
        <f t="shared" si="5"/>
        <v>0</v>
      </c>
      <c r="J42" s="27">
        <f t="shared" si="5"/>
        <v>0</v>
      </c>
      <c r="K42" s="27">
        <f t="shared" si="5"/>
        <v>0</v>
      </c>
      <c r="L42" s="27">
        <f>+L43+L44+L45+L46+L47+L48+L49+L49</f>
        <v>0</v>
      </c>
      <c r="M42" s="27">
        <f t="shared" si="5"/>
        <v>0</v>
      </c>
      <c r="N42" s="27">
        <f>+N43+N44+N45+N46+N47+N48+N49+N49</f>
        <v>0</v>
      </c>
      <c r="O42" s="27">
        <f t="shared" si="5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/>
      <c r="H43" s="6"/>
      <c r="I43" s="13"/>
      <c r="J43" s="13"/>
      <c r="K43" s="13"/>
      <c r="L43" s="13"/>
      <c r="M43" s="19"/>
      <c r="N43" s="19"/>
      <c r="O43" s="24"/>
      <c r="P43" s="11">
        <f t="shared" si="1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/>
      <c r="H44" s="6"/>
      <c r="I44" s="13"/>
      <c r="J44" s="13"/>
      <c r="K44" s="13"/>
      <c r="L44" s="13"/>
      <c r="M44" s="19"/>
      <c r="N44" s="19"/>
      <c r="O44" s="24"/>
      <c r="P44" s="11">
        <f t="shared" si="1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/>
      <c r="H45" s="6"/>
      <c r="I45" s="13"/>
      <c r="J45" s="13"/>
      <c r="K45" s="13"/>
      <c r="L45" s="13"/>
      <c r="M45" s="19"/>
      <c r="N45" s="19"/>
      <c r="O45" s="24"/>
      <c r="P45" s="11">
        <f t="shared" si="1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/>
      <c r="H46" s="6"/>
      <c r="I46" s="13"/>
      <c r="J46" s="13"/>
      <c r="K46" s="13"/>
      <c r="L46" s="13"/>
      <c r="M46" s="19"/>
      <c r="N46" s="19"/>
      <c r="O46" s="24"/>
      <c r="P46" s="11">
        <f t="shared" si="1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/>
      <c r="H47" s="6"/>
      <c r="I47" s="13"/>
      <c r="J47" s="13"/>
      <c r="K47" s="13"/>
      <c r="L47" s="13"/>
      <c r="M47" s="19"/>
      <c r="N47" s="19"/>
      <c r="O47" s="24"/>
      <c r="P47" s="11">
        <f t="shared" si="1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/>
      <c r="H48" s="6"/>
      <c r="I48" s="13"/>
      <c r="J48" s="13"/>
      <c r="K48" s="13"/>
      <c r="L48" s="13"/>
      <c r="M48" s="19"/>
      <c r="N48" s="19"/>
      <c r="O48" s="24"/>
      <c r="P48" s="11">
        <f t="shared" si="1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/>
      <c r="H49" s="6"/>
      <c r="I49" s="13"/>
      <c r="J49" s="13"/>
      <c r="K49" s="13"/>
      <c r="L49" s="13"/>
      <c r="M49" s="19"/>
      <c r="N49" s="19"/>
      <c r="O49" s="24"/>
      <c r="P49" s="11">
        <f t="shared" si="1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/>
      <c r="H51" s="6"/>
      <c r="I51" s="13"/>
      <c r="J51" s="13"/>
      <c r="K51" s="13"/>
      <c r="L51" s="13"/>
      <c r="M51" s="19"/>
      <c r="N51" s="4"/>
      <c r="O51" s="24"/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/>
      <c r="H52" s="6"/>
      <c r="I52" s="13"/>
      <c r="J52" s="13"/>
      <c r="K52" s="13"/>
      <c r="L52" s="13"/>
      <c r="M52" s="19"/>
      <c r="N52" s="4"/>
      <c r="O52" s="24"/>
      <c r="P52" s="11">
        <f t="shared" si="1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/>
      <c r="H53" s="6"/>
      <c r="I53" s="13"/>
      <c r="J53" s="13"/>
      <c r="K53" s="13"/>
      <c r="L53" s="13"/>
      <c r="M53" s="19"/>
      <c r="N53" s="4"/>
      <c r="O53" s="24"/>
      <c r="P53" s="11">
        <f t="shared" si="1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/>
      <c r="H54" s="6"/>
      <c r="I54" s="13"/>
      <c r="J54" s="13"/>
      <c r="K54" s="13"/>
      <c r="L54" s="13"/>
      <c r="M54" s="19"/>
      <c r="N54" s="4"/>
      <c r="O54" s="24"/>
      <c r="P54" s="11">
        <f t="shared" si="1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/>
      <c r="H55" s="6"/>
      <c r="I55" s="13"/>
      <c r="J55" s="13"/>
      <c r="K55" s="13"/>
      <c r="L55" s="13"/>
      <c r="M55" s="19"/>
      <c r="N55" s="4"/>
      <c r="O55" s="24"/>
      <c r="P55" s="11">
        <f t="shared" si="1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/>
      <c r="H56" s="6"/>
      <c r="I56" s="13"/>
      <c r="J56" s="13"/>
      <c r="K56" s="13"/>
      <c r="L56" s="13"/>
      <c r="M56" s="19"/>
      <c r="N56" s="4"/>
      <c r="O56" s="24"/>
      <c r="P56" s="11">
        <f t="shared" si="1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/>
      <c r="H57" s="6"/>
      <c r="I57" s="13"/>
      <c r="J57" s="13"/>
      <c r="K57" s="13"/>
      <c r="L57" s="13"/>
      <c r="M57" s="19"/>
      <c r="N57" s="4"/>
      <c r="O57" s="24"/>
      <c r="P57" s="11">
        <f t="shared" si="1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6">+D59+D60+D61+D62+D63+D64+D65+D66+D67</f>
        <v>0</v>
      </c>
      <c r="E58" s="27">
        <f t="shared" si="6"/>
        <v>0</v>
      </c>
      <c r="F58" s="27">
        <f t="shared" si="6"/>
        <v>53995.62</v>
      </c>
      <c r="G58" s="27">
        <f t="shared" si="6"/>
        <v>0</v>
      </c>
      <c r="H58" s="27">
        <f t="shared" si="6"/>
        <v>0</v>
      </c>
      <c r="I58" s="27">
        <f t="shared" si="6"/>
        <v>0</v>
      </c>
      <c r="J58" s="27">
        <f t="shared" si="6"/>
        <v>0</v>
      </c>
      <c r="K58" s="27">
        <f t="shared" si="6"/>
        <v>0</v>
      </c>
      <c r="L58" s="27">
        <f t="shared" si="6"/>
        <v>0</v>
      </c>
      <c r="M58" s="27">
        <f t="shared" si="6"/>
        <v>0</v>
      </c>
      <c r="N58" s="27">
        <f t="shared" si="6"/>
        <v>0</v>
      </c>
      <c r="O58" s="27">
        <f t="shared" si="6"/>
        <v>0</v>
      </c>
      <c r="P58" s="31">
        <f t="shared" si="1"/>
        <v>53995.62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/>
      <c r="H59" s="5"/>
      <c r="I59" s="5"/>
      <c r="J59" s="13"/>
      <c r="K59" s="13"/>
      <c r="L59" s="13"/>
      <c r="M59" s="13"/>
      <c r="N59" s="24"/>
      <c r="O59" s="24"/>
      <c r="P59" s="11">
        <f t="shared" si="1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/>
      <c r="H60" s="5"/>
      <c r="I60" s="5"/>
      <c r="J60" s="13"/>
      <c r="K60" s="13"/>
      <c r="L60" s="13"/>
      <c r="M60" s="13"/>
      <c r="N60" s="4"/>
      <c r="O60" s="24"/>
      <c r="P60" s="11">
        <f t="shared" si="1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/>
      <c r="H61" s="5"/>
      <c r="I61" s="5"/>
      <c r="J61" s="13"/>
      <c r="K61" s="13"/>
      <c r="L61" s="13"/>
      <c r="M61" s="13"/>
      <c r="N61" s="24"/>
      <c r="O61" s="24"/>
      <c r="P61" s="11">
        <f t="shared" si="1"/>
        <v>53995.62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/>
      <c r="H62" s="5"/>
      <c r="I62" s="5"/>
      <c r="J62" s="13"/>
      <c r="K62" s="13"/>
      <c r="L62" s="13"/>
      <c r="M62" s="13"/>
      <c r="N62" s="4"/>
      <c r="O62" s="24"/>
      <c r="P62" s="11">
        <f t="shared" si="1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/>
      <c r="H63" s="5"/>
      <c r="I63" s="5"/>
      <c r="J63" s="13"/>
      <c r="K63" s="13"/>
      <c r="L63" s="13"/>
      <c r="M63" s="13"/>
      <c r="N63" s="4"/>
      <c r="O63" s="24"/>
      <c r="P63" s="11">
        <f t="shared" si="1"/>
        <v>0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/>
      <c r="H64" s="5"/>
      <c r="I64" s="5"/>
      <c r="J64" s="13"/>
      <c r="K64" s="13"/>
      <c r="L64" s="13"/>
      <c r="M64" s="13"/>
      <c r="N64" s="4"/>
      <c r="O64" s="24"/>
      <c r="P64" s="11">
        <f t="shared" si="1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/>
      <c r="H65" s="5"/>
      <c r="I65" s="5"/>
      <c r="J65" s="13"/>
      <c r="K65" s="13"/>
      <c r="L65" s="13"/>
      <c r="M65" s="13"/>
      <c r="N65" s="4"/>
      <c r="O65" s="24"/>
      <c r="P65" s="11">
        <f t="shared" si="1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/>
      <c r="H66" s="5"/>
      <c r="I66" s="5"/>
      <c r="J66" s="13"/>
      <c r="K66" s="13"/>
      <c r="L66" s="13"/>
      <c r="M66" s="13"/>
      <c r="N66" s="24"/>
      <c r="O66" s="24"/>
      <c r="P66" s="11">
        <f t="shared" si="1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/>
      <c r="H67" s="5"/>
      <c r="I67" s="5"/>
      <c r="J67" s="13"/>
      <c r="K67" s="13"/>
      <c r="L67" s="13"/>
      <c r="M67" s="13"/>
      <c r="N67" s="4"/>
      <c r="O67" s="39"/>
      <c r="P67" s="11">
        <f t="shared" si="1"/>
        <v>0</v>
      </c>
    </row>
    <row r="68" spans="1:16" ht="15.75" thickBot="1" x14ac:dyDescent="0.3">
      <c r="A68" s="15" t="s">
        <v>50</v>
      </c>
      <c r="B68" s="9">
        <f t="shared" ref="B68:O68" si="7">+B69+B70+B71+B72</f>
        <v>0</v>
      </c>
      <c r="C68" s="9">
        <f>+C69+C70+C71+C72</f>
        <v>0</v>
      </c>
      <c r="D68" s="28">
        <f t="shared" si="7"/>
        <v>0</v>
      </c>
      <c r="E68" s="27">
        <f t="shared" si="7"/>
        <v>0</v>
      </c>
      <c r="F68" s="27">
        <f t="shared" si="7"/>
        <v>0</v>
      </c>
      <c r="G68" s="27">
        <f t="shared" si="7"/>
        <v>0</v>
      </c>
      <c r="H68" s="27">
        <f t="shared" si="7"/>
        <v>0</v>
      </c>
      <c r="I68" s="27">
        <f t="shared" si="7"/>
        <v>0</v>
      </c>
      <c r="J68" s="27">
        <f t="shared" si="7"/>
        <v>0</v>
      </c>
      <c r="K68" s="27">
        <f t="shared" si="7"/>
        <v>0</v>
      </c>
      <c r="L68" s="27">
        <f t="shared" si="7"/>
        <v>0</v>
      </c>
      <c r="M68" s="27">
        <f t="shared" si="7"/>
        <v>0</v>
      </c>
      <c r="N68" s="27">
        <f t="shared" si="7"/>
        <v>0</v>
      </c>
      <c r="O68" s="27">
        <f t="shared" si="7"/>
        <v>0</v>
      </c>
      <c r="P68" s="31">
        <f t="shared" si="1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/>
      <c r="H69" s="24"/>
      <c r="I69" s="13"/>
      <c r="J69" s="13"/>
      <c r="K69" s="13"/>
      <c r="L69" s="13"/>
      <c r="M69" s="19"/>
      <c r="N69" s="24"/>
      <c r="O69" s="39"/>
      <c r="P69" s="11">
        <f t="shared" si="1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/>
      <c r="H70" s="6"/>
      <c r="I70" s="6"/>
      <c r="J70" s="13"/>
      <c r="K70" s="13"/>
      <c r="L70" s="13"/>
      <c r="M70" s="19"/>
      <c r="N70" s="13"/>
      <c r="O70" s="39"/>
      <c r="P70" s="11">
        <f t="shared" si="1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/>
      <c r="H71" s="7"/>
      <c r="I71" s="6"/>
      <c r="J71" s="13"/>
      <c r="K71" s="13"/>
      <c r="L71" s="13"/>
      <c r="M71" s="19"/>
      <c r="N71" s="13"/>
      <c r="O71" s="39"/>
      <c r="P71" s="11">
        <f t="shared" si="1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/>
      <c r="H72" s="7"/>
      <c r="I72" s="6"/>
      <c r="J72" s="13"/>
      <c r="K72" s="13"/>
      <c r="L72" s="13"/>
      <c r="M72" s="19"/>
      <c r="N72" s="13"/>
      <c r="O72" s="39"/>
      <c r="P72" s="11">
        <f t="shared" si="1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1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/>
      <c r="H74" s="7"/>
      <c r="I74" s="6"/>
      <c r="J74" s="13"/>
      <c r="K74" s="13"/>
      <c r="L74" s="13"/>
      <c r="M74" s="19"/>
      <c r="N74" s="13"/>
      <c r="O74" s="39"/>
      <c r="P74" s="11">
        <f t="shared" si="1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/>
      <c r="H75" s="7"/>
      <c r="I75" s="6"/>
      <c r="J75" s="13"/>
      <c r="K75" s="13"/>
      <c r="L75" s="13"/>
      <c r="M75" s="19"/>
      <c r="N75" s="13"/>
      <c r="O75" s="39"/>
      <c r="P75" s="11">
        <f t="shared" si="1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/>
      <c r="H77" s="7"/>
      <c r="I77" s="6"/>
      <c r="J77" s="13"/>
      <c r="K77" s="13"/>
      <c r="L77" s="13"/>
      <c r="M77" s="19"/>
      <c r="N77" s="13"/>
      <c r="O77" s="39"/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/>
      <c r="H78" s="7"/>
      <c r="I78" s="6"/>
      <c r="J78" s="6"/>
      <c r="K78" s="6"/>
      <c r="L78" s="6"/>
      <c r="M78" s="19"/>
      <c r="N78" s="13"/>
      <c r="O78" s="39"/>
      <c r="P78" s="11">
        <f t="shared" si="1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/>
      <c r="H79" s="7"/>
      <c r="I79" s="6"/>
      <c r="J79" s="6"/>
      <c r="K79" s="6"/>
      <c r="L79" s="6"/>
      <c r="M79" s="19"/>
      <c r="N79" s="13"/>
      <c r="O79" s="39"/>
      <c r="P79" s="11">
        <f t="shared" si="1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1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/>
      <c r="H81" s="7"/>
      <c r="I81" s="6"/>
      <c r="J81" s="6"/>
      <c r="K81" s="6"/>
      <c r="L81" s="6"/>
      <c r="M81" s="19"/>
      <c r="N81" s="6"/>
      <c r="O81" s="39"/>
      <c r="P81" s="11">
        <f t="shared" ref="P81:P88" si="8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/>
      <c r="H82" s="7"/>
      <c r="I82" s="6"/>
      <c r="J82" s="6"/>
      <c r="K82" s="6"/>
      <c r="L82" s="6"/>
      <c r="M82" s="19"/>
      <c r="N82" s="6"/>
      <c r="O82" s="39"/>
      <c r="P82" s="11">
        <f t="shared" si="8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/>
      <c r="H83" s="7"/>
      <c r="I83" s="6"/>
      <c r="J83" s="6"/>
      <c r="K83" s="6"/>
      <c r="L83" s="6"/>
      <c r="M83" s="19"/>
      <c r="N83" s="6"/>
      <c r="O83" s="39"/>
      <c r="P83" s="11">
        <f t="shared" si="8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8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/>
      <c r="H85" s="7"/>
      <c r="I85" s="6"/>
      <c r="J85" s="6"/>
      <c r="K85" s="6"/>
      <c r="L85" s="6"/>
      <c r="M85" s="19"/>
      <c r="N85" s="6"/>
      <c r="O85" s="39"/>
      <c r="P85" s="11">
        <f t="shared" si="8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/>
      <c r="H86" s="7"/>
      <c r="I86" s="6"/>
      <c r="J86" s="6"/>
      <c r="K86" s="6"/>
      <c r="L86" s="6"/>
      <c r="M86" s="19"/>
      <c r="N86" s="6"/>
      <c r="O86" s="39"/>
      <c r="P86" s="11">
        <f t="shared" si="8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8"/>
        <v>0</v>
      </c>
    </row>
    <row r="88" spans="1:19" ht="25.5" x14ac:dyDescent="0.25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8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H89" si="9">+D16+D22+D32+D42+D58+D68</f>
        <v>7763418.9499999993</v>
      </c>
      <c r="E89" s="51">
        <f t="shared" si="9"/>
        <v>8078008.75</v>
      </c>
      <c r="F89" s="51">
        <f t="shared" si="9"/>
        <v>11065185.219999999</v>
      </c>
      <c r="G89" s="8">
        <f t="shared" si="9"/>
        <v>0</v>
      </c>
      <c r="H89" s="8">
        <f t="shared" si="9"/>
        <v>0</v>
      </c>
      <c r="I89" s="8">
        <f t="shared" ref="I89:O89" si="10">+I16+I22+I32+I42+I58+I68</f>
        <v>0</v>
      </c>
      <c r="J89" s="8">
        <f>+J16+J22+J32+J42+J58+J68</f>
        <v>0</v>
      </c>
      <c r="K89" s="8">
        <f>+K16+K22+K32+K42+K58+K68</f>
        <v>0</v>
      </c>
      <c r="L89" s="8">
        <f>+L16+L22+L32+L42+L58+L68</f>
        <v>0</v>
      </c>
      <c r="M89" s="8">
        <f t="shared" si="10"/>
        <v>0</v>
      </c>
      <c r="N89" s="8">
        <f t="shared" si="10"/>
        <v>0</v>
      </c>
      <c r="O89" s="40">
        <f t="shared" si="10"/>
        <v>0</v>
      </c>
      <c r="P89" s="8">
        <f>+P16+P22+P32+P42+P58+P68</f>
        <v>26906612.919999998</v>
      </c>
      <c r="Q89" s="46"/>
      <c r="S89" s="12"/>
    </row>
    <row r="90" spans="1:19" x14ac:dyDescent="0.25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1"/>
      <c r="O98" s="41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6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2024-03-11T15:25:11Z</cp:lastPrinted>
  <dcterms:created xsi:type="dcterms:W3CDTF">2021-07-29T18:58:50Z</dcterms:created>
  <dcterms:modified xsi:type="dcterms:W3CDTF">2024-04-05T13:13:45Z</dcterms:modified>
</cp:coreProperties>
</file>