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inanzasLennys\OneDrive - SERVICIO REGIONAL DE SALUD NORCENTRAL\2024- SANTO DOMINGO\PORTAL TRANSACCIONAL 2024\AGOSTO 2024\"/>
    </mc:Choice>
  </mc:AlternateContent>
  <xr:revisionPtr revIDLastSave="0" documentId="13_ncr:1_{ED472BC7-8A0F-4B13-BC26-141E496C03B1}" xr6:coauthVersionLast="47" xr6:coauthVersionMax="47" xr10:uidLastSave="{00000000-0000-0000-0000-000000000000}"/>
  <bookViews>
    <workbookView xWindow="-120" yWindow="-120" windowWidth="21840" windowHeight="13140" tabRatio="443" xr2:uid="{00000000-000D-0000-FFFF-FFFF00000000}"/>
  </bookViews>
  <sheets>
    <sheet name="SENASA" sheetId="11" r:id="rId1"/>
    <sheet name="OP" sheetId="13" r:id="rId2"/>
    <sheet name="MC" sheetId="12" r:id="rId3"/>
  </sheets>
  <definedNames>
    <definedName name="_xlnm.Print_Area" localSheetId="0">SENASA!$A$1:$F$79</definedName>
    <definedName name="_xlnm.Print_Titles" localSheetId="0">SENASA!$7:$8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" i="13" l="1"/>
  <c r="F10" i="13"/>
  <c r="F11" i="13" s="1"/>
  <c r="F12" i="13" s="1"/>
  <c r="F13" i="13" s="1"/>
  <c r="F14" i="13" s="1"/>
  <c r="F15" i="13" s="1"/>
  <c r="F16" i="13" s="1"/>
  <c r="E91" i="12"/>
  <c r="F9" i="12"/>
  <c r="F10" i="12" s="1"/>
  <c r="F11" i="12" s="1"/>
  <c r="F12" i="12" s="1"/>
  <c r="F13" i="12" s="1"/>
  <c r="F14" i="12" s="1"/>
  <c r="F15" i="12" s="1"/>
  <c r="F16" i="12" s="1"/>
  <c r="F17" i="12" s="1"/>
  <c r="F18" i="12" s="1"/>
  <c r="F19" i="12" s="1"/>
  <c r="F20" i="12" s="1"/>
  <c r="F21" i="12" s="1"/>
  <c r="F22" i="12" s="1"/>
  <c r="F23" i="12" s="1"/>
  <c r="F24" i="12" s="1"/>
  <c r="F25" i="12" s="1"/>
  <c r="F26" i="12" s="1"/>
  <c r="F27" i="12" s="1"/>
  <c r="F28" i="12" s="1"/>
  <c r="F29" i="12" s="1"/>
  <c r="F30" i="12" s="1"/>
  <c r="F31" i="12" s="1"/>
  <c r="F32" i="12" s="1"/>
  <c r="F33" i="12" s="1"/>
  <c r="F34" i="12" s="1"/>
  <c r="F35" i="12" s="1"/>
  <c r="F36" i="12" s="1"/>
  <c r="F37" i="12" s="1"/>
  <c r="F38" i="12" s="1"/>
  <c r="F39" i="12" s="1"/>
  <c r="F40" i="12" s="1"/>
  <c r="F41" i="12" s="1"/>
  <c r="F42" i="12" s="1"/>
  <c r="F43" i="12" s="1"/>
  <c r="F44" i="12" s="1"/>
  <c r="F45" i="12" s="1"/>
  <c r="F46" i="12" s="1"/>
  <c r="F47" i="12" s="1"/>
  <c r="F48" i="12" s="1"/>
  <c r="F49" i="12" s="1"/>
  <c r="F50" i="12" s="1"/>
  <c r="F51" i="12" s="1"/>
  <c r="F52" i="12" s="1"/>
  <c r="F53" i="12" s="1"/>
  <c r="F54" i="12" s="1"/>
  <c r="F55" i="12" s="1"/>
  <c r="F56" i="12" s="1"/>
  <c r="F57" i="12" s="1"/>
  <c r="F58" i="12" s="1"/>
  <c r="F59" i="12" s="1"/>
  <c r="F60" i="12" s="1"/>
  <c r="F61" i="12" s="1"/>
  <c r="F62" i="12" s="1"/>
  <c r="F63" i="12" s="1"/>
  <c r="F64" i="12" s="1"/>
  <c r="F65" i="12" s="1"/>
  <c r="F66" i="12" s="1"/>
  <c r="F67" i="12" s="1"/>
  <c r="F68" i="12" s="1"/>
  <c r="F69" i="12" s="1"/>
  <c r="F70" i="12" s="1"/>
  <c r="F71" i="12" s="1"/>
  <c r="F72" i="12" s="1"/>
  <c r="F73" i="12" s="1"/>
  <c r="F74" i="12" s="1"/>
  <c r="F75" i="12" s="1"/>
  <c r="F76" i="12" s="1"/>
  <c r="F77" i="12" s="1"/>
  <c r="F78" i="12" s="1"/>
  <c r="F79" i="12" s="1"/>
  <c r="F80" i="12" s="1"/>
  <c r="F81" i="12" s="1"/>
  <c r="F82" i="12" s="1"/>
  <c r="F83" i="12" s="1"/>
  <c r="F84" i="12" s="1"/>
  <c r="F85" i="12" s="1"/>
  <c r="F86" i="12" s="1"/>
  <c r="F87" i="12" s="1"/>
  <c r="F88" i="12" s="1"/>
  <c r="F89" i="12" s="1"/>
  <c r="F90" i="12" s="1"/>
  <c r="F91" i="12" s="1"/>
  <c r="F10" i="11"/>
  <c r="F11" i="11" s="1"/>
  <c r="F12" i="11" s="1"/>
  <c r="F13" i="11" s="1"/>
  <c r="F14" i="11" s="1"/>
  <c r="F15" i="11" s="1"/>
  <c r="F16" i="11" s="1"/>
  <c r="F17" i="11" s="1"/>
  <c r="F18" i="11" s="1"/>
  <c r="F19" i="11" s="1"/>
  <c r="F20" i="11" s="1"/>
  <c r="F21" i="11" s="1"/>
  <c r="F22" i="11" s="1"/>
  <c r="F23" i="11" s="1"/>
  <c r="F24" i="11" s="1"/>
  <c r="F25" i="11" s="1"/>
  <c r="F26" i="11" s="1"/>
  <c r="F27" i="11" s="1"/>
  <c r="F28" i="11" s="1"/>
  <c r="F29" i="11" s="1"/>
  <c r="F30" i="11" s="1"/>
  <c r="F31" i="11" s="1"/>
  <c r="F32" i="11" s="1"/>
  <c r="F33" i="11" s="1"/>
  <c r="F34" i="11" s="1"/>
  <c r="F35" i="11" s="1"/>
  <c r="F36" i="11" s="1"/>
  <c r="F37" i="11" s="1"/>
  <c r="F38" i="11" s="1"/>
  <c r="F39" i="11" s="1"/>
  <c r="F40" i="11" s="1"/>
  <c r="F41" i="11" s="1"/>
  <c r="F42" i="11" s="1"/>
  <c r="F43" i="11" s="1"/>
  <c r="F44" i="11" s="1"/>
  <c r="F45" i="11" l="1"/>
  <c r="F46" i="11" s="1"/>
  <c r="F47" i="11" s="1"/>
  <c r="F48" i="11" s="1"/>
  <c r="F49" i="11" s="1"/>
  <c r="F50" i="11" s="1"/>
  <c r="F51" i="11" s="1"/>
  <c r="F52" i="11" s="1"/>
  <c r="F53" i="11" s="1"/>
  <c r="F54" i="11" s="1"/>
  <c r="F55" i="11" s="1"/>
  <c r="F56" i="11" s="1"/>
  <c r="F57" i="11" s="1"/>
  <c r="F58" i="11" s="1"/>
  <c r="F59" i="11" s="1"/>
  <c r="F60" i="11" s="1"/>
  <c r="F61" i="11" s="1"/>
  <c r="F62" i="11" s="1"/>
  <c r="F63" i="11" s="1"/>
  <c r="F64" i="11" s="1"/>
  <c r="F65" i="11" s="1"/>
  <c r="F66" i="11" s="1"/>
  <c r="F67" i="11" s="1"/>
  <c r="F68" i="11" s="1"/>
  <c r="F69" i="11" s="1"/>
  <c r="F70" i="11" s="1"/>
  <c r="F71" i="11" s="1"/>
  <c r="F72" i="11" s="1"/>
  <c r="F73" i="11" s="1"/>
  <c r="F74" i="11" s="1"/>
  <c r="G122" i="11" l="1"/>
  <c r="I105" i="11" l="1"/>
  <c r="I106" i="11" s="1"/>
</calcChain>
</file>

<file path=xl/sharedStrings.xml><?xml version="1.0" encoding="utf-8"?>
<sst xmlns="http://schemas.openxmlformats.org/spreadsheetml/2006/main" count="211" uniqueCount="148">
  <si>
    <t>FECHA</t>
  </si>
  <si>
    <t>CHEQUE NUMERO</t>
  </si>
  <si>
    <t>CONCEPTO</t>
  </si>
  <si>
    <t>CREDITO</t>
  </si>
  <si>
    <t>SAOLY PEÑA</t>
  </si>
  <si>
    <t>BALANCE INICIAL</t>
  </si>
  <si>
    <t>LIBRO BANCO</t>
  </si>
  <si>
    <t>Balance</t>
  </si>
  <si>
    <t>PREPARADO  POR:</t>
  </si>
  <si>
    <t>REVISADO POR :</t>
  </si>
  <si>
    <t>DEDITO</t>
  </si>
  <si>
    <t xml:space="preserve">LICDA. LEYNIS LANTIGUA </t>
  </si>
  <si>
    <t>ESTADO DE CUENTA</t>
  </si>
  <si>
    <t>VENTA DE SERVICIO</t>
  </si>
  <si>
    <t xml:space="preserve"> Banco de Reservas de la Republica Dominicana</t>
  </si>
  <si>
    <t>(Valores Expresado en RD$)</t>
  </si>
  <si>
    <t>SERVICIO REGIONAL DE SALUD NORCENTRAL II</t>
  </si>
  <si>
    <t>DEPOSITO</t>
  </si>
  <si>
    <t xml:space="preserve">COMISIONES Y GASTOS BANCARIOS </t>
  </si>
  <si>
    <t>PAGO DE LAS ACTIVIDADES PROGRAMADAS Y COMIDA Y CENA PERSONAL  DE SEGURIDAD DEL SRSN II.</t>
  </si>
  <si>
    <t>SUMINISTRO E INSTALACION DE PUERTAS DE POLIMETAL COLOR BLANCA PARA DISTINTOS CPN DEL SRSN II.</t>
  </si>
  <si>
    <t>REPARACION Y MANTENIMINETO DE 55 NEVERAS DE VACUNA PARA LOS EESS DEL PNA DEL SRSN II.</t>
  </si>
  <si>
    <t>GLOCOMETROS Y MATERIALES GASTABLES PARA LOS DIFERENTE CPN DEL SRSN ll</t>
  </si>
  <si>
    <t>MATERIALES DE LIMPIEZA PARA LAS DEPENDENCIA DEL SRSN ll</t>
  </si>
  <si>
    <t>TONER Y TINTAS PARA IMPRESORAS  DEL SRSN II.</t>
  </si>
  <si>
    <t>INSUMO DE LABORATORIO PARA LOS DIFERENTES CENTROS DEL SRSN II Y COMPRA DE ROLLO DE PAPEL PARA IMPRESORAS TERMICAA LABPLUS Y ETIQUETAS LABEL PARA DEPENDENCIAS DEL SRSN II.</t>
  </si>
  <si>
    <t>REPOSICION CAJA CHICA MES DE JUNIO 2024</t>
  </si>
  <si>
    <t>IR 17 DEL MES DE JULIO 2024</t>
  </si>
  <si>
    <t>COMPRA DE REGISTROS DE DIARIOS DE CONSULTAS/ATENCION EN LOS EESS DEL PNA PARA LA RED DE SALUD DEL SRSN II</t>
  </si>
  <si>
    <t xml:space="preserve">SERVICIOS JURIDICOS </t>
  </si>
  <si>
    <t xml:space="preserve">SERVICIO DE FLOTAS DEL SRSN II </t>
  </si>
  <si>
    <t xml:space="preserve">SERVICIO DE INTERNET DE FLOTAS DEL SRSN II </t>
  </si>
  <si>
    <t xml:space="preserve">SERVICIO DE INTERNET  DEL SRSN II </t>
  </si>
  <si>
    <t>SERFICIO DE INTERNET DEL ALMACEN DE FARMACIA</t>
  </si>
  <si>
    <t>SERVICIOS DE AGUA POTABLE DE LOS DISTINTOS CENTROS DEL SRSN II</t>
  </si>
  <si>
    <t>SERVICIOS LEGALES</t>
  </si>
  <si>
    <t>BOTELLONES Y BOTELLITAS DE AGUA PARA EL SRSN II</t>
  </si>
  <si>
    <t>COMPRA DE HENOGLOBINA GLICOSILADA PARA LOS CENTRO DIAGNOSTICO</t>
  </si>
  <si>
    <t>SERVICIO DE TELEFONO DEL SRSN II</t>
  </si>
  <si>
    <t xml:space="preserve">ALQUILER CONSULTORIOS PRIMER NIVEL </t>
  </si>
  <si>
    <t>ALQUILER LOCAL ARROYO HONDO CORRESPONDIENTE AL MES DE AGOSTO 2024</t>
  </si>
  <si>
    <t>ALQUILER LOCAL CPN ENSANCHE ESPAILLAT CORRESPONDIENTE AL MES DE AGOSTO 2024</t>
  </si>
  <si>
    <t xml:space="preserve">ALQUILER LOCAL CPN LA GLORIA </t>
  </si>
  <si>
    <t>ALQUILER LOCAL CPN LOS MARTIRES CORRESPONDIENTE AL MES DE AGOSTO 2024</t>
  </si>
  <si>
    <t>ALQUILER LOCAL VILLA TABACALERA</t>
  </si>
  <si>
    <t>ALQUILER LOCAL CPN KOREA</t>
  </si>
  <si>
    <t>ALQUILER CPN HOYO DE BARTOLA CORRESPONDIENTE A AGOSTO 2024</t>
  </si>
  <si>
    <t>ALQUILER LOCAL CPN LA EMBOSCADA</t>
  </si>
  <si>
    <t>ALQUILER CPN LOS PANCHOS</t>
  </si>
  <si>
    <t xml:space="preserve">ALQUILER LOCAL MONTE LA JAGUA </t>
  </si>
  <si>
    <t xml:space="preserve">GERARDO ANTONIO JIMENEZ CAMACHO </t>
  </si>
  <si>
    <t>ALQUILER CPN LAGUNAS</t>
  </si>
  <si>
    <t>ALQUILER CPN BATEY GINEBRA</t>
  </si>
  <si>
    <t>ALQUILER CPN VILLA PROGRESO</t>
  </si>
  <si>
    <t xml:space="preserve">ALQUILER LOCAL CPN CUERO DURO </t>
  </si>
  <si>
    <t>ALQUILER LOCAL CPN REPARADERO</t>
  </si>
  <si>
    <t>ALQUILER LOCAL CPN SAL SI PUEDES</t>
  </si>
  <si>
    <t xml:space="preserve">ALQUILER LOCAL OFICINA PRINCIPAL </t>
  </si>
  <si>
    <t>ALQUILER LOCAL FARMACIA DE VILLA OLGA</t>
  </si>
  <si>
    <t>ALQUILER LOCAL PARA CONSULTORIO DE ATENCION DE PRIMER NIVEL</t>
  </si>
  <si>
    <t>UNIDADES DENTALES</t>
  </si>
  <si>
    <t>TSS DE EMPLEADOS DEL MES DE AGOSTO 2024</t>
  </si>
  <si>
    <t>ANALIZADOR DE QUIMICA CDX LA CHOCOLATERA MARCA ERBA</t>
  </si>
  <si>
    <t>MATERIALES DE LIMPIEZA PARA LAS DEPENCIAS DEL SRSN II</t>
  </si>
  <si>
    <t>SERVICIO DE IMPERMEABILIZACION DE LONA ASFALTICA A LOS CPN  DEL SRSN II</t>
  </si>
  <si>
    <t>NOMINA GENERAL CORRESPONDIENTE AL MES DE JULIO 2024</t>
  </si>
  <si>
    <t>NOMINA GENERAL CORRESPONDIENTE AL MES DE AGOSTO  2024</t>
  </si>
  <si>
    <t>NOMINA SAJOMA DEL MES DE JULIO 2024</t>
  </si>
  <si>
    <t>NOMINA DE COMPENSACIONES DEL MES DE JULIO 2024</t>
  </si>
  <si>
    <t>NULO</t>
  </si>
  <si>
    <t>PAGO TICKETS DE COMBUSTIBLE PARA DEPENDENCIA DEL SRSN II</t>
  </si>
  <si>
    <t>TSS DE EMPLEADOS DEL MES DE JULIO 2024</t>
  </si>
  <si>
    <t>NOMINA DE COMPENSACIONES DEL MES DE AGOSTO 2024</t>
  </si>
  <si>
    <t>NOMINA DE COMPENSACIONES ODONTOLOGIA DEL MES DE JULIO 2024</t>
  </si>
  <si>
    <t>NOMINA DE COMPENSACIONES ODONTOLOGIA DEL MES DE AGOSTO 2024</t>
  </si>
  <si>
    <t xml:space="preserve">                                                 Servicio Regional de Salud Norccentral</t>
  </si>
  <si>
    <t xml:space="preserve">                                            Banco de Reservas de las Republica Dominica </t>
  </si>
  <si>
    <t xml:space="preserve">                                             MANTENIMINTO CLINICA </t>
  </si>
  <si>
    <t xml:space="preserve">                                          (Valores Expresado en RD$)</t>
  </si>
  <si>
    <t>DEBITO</t>
  </si>
  <si>
    <t>4524000000056</t>
  </si>
  <si>
    <t>MANTENIMIENTO CLINICA #4</t>
  </si>
  <si>
    <t xml:space="preserve">GAS GLP </t>
  </si>
  <si>
    <t xml:space="preserve">MATERIALES DE LIMPIEZA PARA LAS DEPENDENCIAS DEL SERVICIO REGIONAL DE SALUD </t>
  </si>
  <si>
    <t>MATERIALES DE OFICINA PARA USO DE LAS DISTINTAS DEPENDENCIAS DEL SRSN II</t>
  </si>
  <si>
    <t xml:space="preserve">MATEIRALES DE LIMPIEZA PARA LAS DISTINTAS DEPENDENCIAS DEL SRSN II </t>
  </si>
  <si>
    <t xml:space="preserve">PAGOS DE BOTELLITAS DE AGUA </t>
  </si>
  <si>
    <t xml:space="preserve">PRODUCTOS QUIMICOS DE ODONTOLOGIA </t>
  </si>
  <si>
    <t xml:space="preserve">DESECHO DE MATERIALES BIO-CONTAMINANTES DE DIVERSOS CENTROS DEL PRIMER NIVEL Y CENTROS DIAGNOSTICOS </t>
  </si>
  <si>
    <t>PAGO VIATICOS CORRESPONDIENTE AL MES DE MAYO 2024 VISITANDO PUERTO PLATA</t>
  </si>
  <si>
    <t>PAGO VIATICOS CORRESPONDIENTE AL MES DE MAYO 2024 VISITANDO PEDRO GARCIA, RANCHITO PICHE Y LA SIERRA SAJOMA</t>
  </si>
  <si>
    <t>PAGO VIATICOS CORRESPONDIENTE AL MES DE MAYO 2024 VISITANDO LA SIERRA SAJOMA</t>
  </si>
  <si>
    <t>PAGO VIATICOS CORRESPONDIENTE AL MES DE MAYO 2024 VISITANDO RANCHITO PICHE</t>
  </si>
  <si>
    <t>PAGO VIATICOS CORRESPONDIENTE AL MES DE MAYO 2024 VISITANDO EL LIMON Y LA SIERRA SAJOMA</t>
  </si>
  <si>
    <t xml:space="preserve">PAGO VIATICOS CORRESPONDIENTE AL MES DE MAYO 2024 VISITANDO PUERTO PLATA </t>
  </si>
  <si>
    <t>PAGO VIATICOS CORRESPONDIENTE AL MES DE MAYO 2024 VISITANDO ESPAILLAT, BONAO, SANTO DOMINGO Y PUERTO PLATA</t>
  </si>
  <si>
    <t xml:space="preserve">PAGO VIATICOS CORRESPONDIENTE AL MES DE MAYO 2024 VISITANDO VILLA CAFETALERA, PUERTO PLATA Y YASICA </t>
  </si>
  <si>
    <t xml:space="preserve">PAGO VIATICOS CORRESPONDIENTE AL MES DE MAYO 2024 VISITANDO ESPAILLAT Y PUERTO PLATA </t>
  </si>
  <si>
    <t>PAGO VIATICOS CORRESPONDIENTE AL MES DE MAYO 2024 VISITANDO SANTIAGO</t>
  </si>
  <si>
    <t xml:space="preserve">PAGO VIATICOS CORRESPONDIENTE AL MES DE MAYO 2024 VISITANDO SANTO DOMINGO </t>
  </si>
  <si>
    <t>PAGO VIATICOS CORRESPONDIENTE AL MES DE MAYO 2024 VISITANDO LA SIERRA JANICO Y SABANETA DE YASICA</t>
  </si>
  <si>
    <t>PAGO VIATICOS CORRESPONDIENTE AL MES DE MAYO 2024 VISITANDO SANTO DOMINGO</t>
  </si>
  <si>
    <t>PAGO VIATICOS CORRESPONDIENTE AL MES DE MAYO 2024 VISITANDO ESPAILLAT, PUERTO PLATA Y RANCHITO PICHE</t>
  </si>
  <si>
    <t>PAGO VIATICOS CORRESPONDIENTE AL MES DE MAYO 2024 VISITANDO BAITOA, RANCHITO PICHE Y LA SIERRA SAJOMA</t>
  </si>
  <si>
    <t>PAGO VIATICOS CORRESPONDIENTE AL MES DE MAYO 2024 VISITANDO SABANETA DE YASICA Y ESPAILLAT</t>
  </si>
  <si>
    <t>PAGO VIATICOS CORRESPONDIENTE AL MES DE MAYO 2024 VISITANDO ESPAILLAT</t>
  </si>
  <si>
    <t>PAGO VIATICOS CORRESPONDIENTE AL MES DE MAYO 2024 VISITANDO BAITOA Y PUERTO PLATA</t>
  </si>
  <si>
    <t>PAGO VIATICOS CORRESPONDIENTE AL MES DE MAYO 2024 VISITANDO PUERTO PLATA Y BAITOA</t>
  </si>
  <si>
    <t>PAGO VIATICOS CORRESPONDIENTE AL MES DE MAYO 2024 VISITANDO BAITOA</t>
  </si>
  <si>
    <t>PAGO VIATICOS CORRESPONDIENTE AL MES DE MAYO 2024 VISITANDO BONAO, LA SIERRA SAJOMA Y SANTO DOMINGO</t>
  </si>
  <si>
    <t>PAGO VIATICOS CORRESPONDIENTE AL MES DE MAYO 2024 VISITANDO ESPAILLAT, PUERTO PLATA, SANTO DOMINGO, RANCHITO PICHE Y LA LOMOTA</t>
  </si>
  <si>
    <t>PAGO VIATICOS CORRESPONDIENTE AL MES DE MAYO 2024 VISITANDO VILLA CAFETALERA</t>
  </si>
  <si>
    <t>PAGO VIATICOS CORRESPONDIENTE AL MES DE MAYO 2024 VISITANDO PUERTO PLATA, LA SIERRA SAJOMA, SANTO DOMINGO, LA LOMOTA Y ESPAILLAT</t>
  </si>
  <si>
    <t>PAGO VIATICOS CORRESPONDIENTE AL MES DE MAYO 2024 VISITANDO SANTO DOMINGO Y PUERTO PLATA</t>
  </si>
  <si>
    <t>PAGO VIATICOS CORRESPONDIENTE AL MES DE MAYO 2024 VISITANDO VILLA ISABELA</t>
  </si>
  <si>
    <t>PAGO VIATICOS CORRESPONDIENTE AL MES DE MAYO 2024 VISITANDO LA SIERRA JANICO</t>
  </si>
  <si>
    <t>PAGO VIATICOS CORRESPONDIENTE AL MES DE MAYO 2024 VISITANDO LA SIERRA JANICO Y LA SIERRA SAJOMA</t>
  </si>
  <si>
    <t>PAGO VIATICOS CORRESPONDIENTE AL MES DE MAYO 2024 VISITANDOBAITOA, CEBORUCO Y LA SIERRA SAJOMA</t>
  </si>
  <si>
    <t>PAGO VIATICOS CORRESPONDIENTE AL MES DE MAYO 2024 VISITANDO ESPAILLAT , BONAO Y SANTO DOMINGO</t>
  </si>
  <si>
    <t>PAGO VIATICOS CORRESPONDIENTE AL MES DE MAYO 2024 VISITANDO BAITOA, PUERTO PLATA Y SANTO DOMINGO</t>
  </si>
  <si>
    <t>PAGO VIATICOS CORRESPONDIENTE AL MES DE MAYO 2024 VISITANDO  SANTO DOMINGO</t>
  </si>
  <si>
    <t>PAGO VIATICOS CORRESPONDIENTE AL MES DE MAYO 2024 VISITANDO ESPAILLAT, PUERTO PLATA,  SANTO DOMINGO, BONAO Y LA SIERRA SAJOMA</t>
  </si>
  <si>
    <t>PAGO VIATICOS CORRESPONDIENTE AL MES DE MAYO 2024 VISITANDO SANTO DOMINGO Y LA SIERRA SAJOMA</t>
  </si>
  <si>
    <t>PAGO VIATICOS CORRESPONDIENTE AL MES DE MAYO 2024 VISITANDO PUERTO PLATA, LA SIERRA SAJOMA, RANCHITO PICHE EL LIMON, BAITOA Y ESPAILLAT</t>
  </si>
  <si>
    <t>PAGO VIATICOS CORRESPONDIENTE AL MES DE MAYO 2024 VISITANDO JUNCALITO Y LA SIERRA SAJOMA</t>
  </si>
  <si>
    <t>PAGO VIATICOS CORRESPONDIENTE AL MES DE MAYO 2024 VISITANDO LA SIERRA JANICO, VILLA CAFETALERA Y SABANETA DE YASICA</t>
  </si>
  <si>
    <t>PAGO VIATICOS CORRESPONDIENTE AL MES DE MAYO 2024 VISITANDO ESPAILLAT, PUERTO PLATA Y SANTO DOMINGO</t>
  </si>
  <si>
    <t>PAGO VIATICOS CORRESPONDIENTE AL MES DE MAYO 2024 VISITANDO PUERTO PLATA, JUNALITO Y LA SIERRA SAJOMA</t>
  </si>
  <si>
    <t>PAGO DE RETENCION DE FONDO #4 DE MANTENIMIENTO DE CLINICA</t>
  </si>
  <si>
    <t>COMISIONES Y GASTOS BANCARIOS</t>
  </si>
  <si>
    <t xml:space="preserve">                                         AL 31 DE AGOSTO 2024</t>
  </si>
  <si>
    <t xml:space="preserve"> AL 31 DE AGOSTO 2024</t>
  </si>
  <si>
    <t xml:space="preserve">                                                                                                                   Banco de Reservas de la Republica Dominicana                                                    </t>
  </si>
  <si>
    <t xml:space="preserve">                                                         FONDO OPERATIVO</t>
  </si>
  <si>
    <t xml:space="preserve">                                                        (Valores Expresado en RD$)</t>
  </si>
  <si>
    <t>TRANFERENCIA</t>
  </si>
  <si>
    <t>FONDO OPERATIVO #4</t>
  </si>
  <si>
    <t>COMPRA INSUMO DE LABORATORIO</t>
  </si>
  <si>
    <t>COMPRA MATERIALES GASTABLE</t>
  </si>
  <si>
    <t>COMPRA DE BOTELLAS Y LLENADO DE BOTELLONES DE AGUA</t>
  </si>
  <si>
    <t>PAGO IR 17 CORRESPONDIENTE AL FONDO #4</t>
  </si>
  <si>
    <t>FONDO OPERATIVO #5</t>
  </si>
  <si>
    <t xml:space="preserve">ESTADO DE CUENTA </t>
  </si>
  <si>
    <t>COMISIONES Y CARGOS BANACARIOS ABRIL 2024</t>
  </si>
  <si>
    <t xml:space="preserve">PREPARADO POR </t>
  </si>
  <si>
    <t xml:space="preserve">REVISADO POR </t>
  </si>
  <si>
    <t xml:space="preserve"> </t>
  </si>
  <si>
    <t xml:space="preserve">                                                         AL 31 DE AGOSTO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</si>
</sst>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dd/mm/yyyy;@"/>
    <numFmt numFmtId="166" formatCode="#,##0.00000000000_);\(#,##0.00000000000\)"/>
    <numFmt numFmtId="167" formatCode="#,##0.00000000000"/>
    <numFmt numFmtId="168" formatCode="#,##0.00000000"/>
  </numFmts>
  <fonts count="1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0"/>
      <name val="Arial"/>
      <family val="2"/>
    </font>
    <font>
      <b/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164" fontId="4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/>
    <xf numFmtId="0" fontId="4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87">
    <xf numFmtId="0" fontId="0" fillId="0" borderId="0" xfId="0"/>
    <xf numFmtId="0" fontId="6" fillId="4" borderId="4" xfId="3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 wrapText="1"/>
    </xf>
    <xf numFmtId="4" fontId="6" fillId="3" borderId="2" xfId="8" applyNumberFormat="1" applyFont="1" applyFill="1" applyBorder="1"/>
    <xf numFmtId="4" fontId="5" fillId="3" borderId="2" xfId="9" applyNumberFormat="1" applyFont="1" applyFill="1" applyBorder="1"/>
    <xf numFmtId="0" fontId="6" fillId="3" borderId="2" xfId="7" applyFont="1" applyFill="1" applyBorder="1"/>
    <xf numFmtId="4" fontId="6" fillId="5" borderId="2" xfId="9" applyNumberFormat="1" applyFont="1" applyFill="1" applyBorder="1"/>
    <xf numFmtId="164" fontId="0" fillId="0" borderId="0" xfId="1" applyFont="1"/>
    <xf numFmtId="165" fontId="6" fillId="3" borderId="2" xfId="5" applyNumberFormat="1" applyFont="1" applyFill="1" applyBorder="1" applyAlignment="1">
      <alignment horizontal="right"/>
    </xf>
    <xf numFmtId="165" fontId="6" fillId="5" borderId="2" xfId="5" applyNumberFormat="1" applyFont="1" applyFill="1" applyBorder="1" applyAlignment="1">
      <alignment horizontal="right"/>
    </xf>
    <xf numFmtId="4" fontId="6" fillId="5" borderId="2" xfId="8" applyNumberFormat="1" applyFont="1" applyFill="1" applyBorder="1"/>
    <xf numFmtId="1" fontId="6" fillId="5" borderId="2" xfId="6" applyNumberFormat="1" applyFont="1" applyFill="1" applyBorder="1" applyAlignment="1">
      <alignment horizontal="left"/>
    </xf>
    <xf numFmtId="0" fontId="1" fillId="0" borderId="0" xfId="0" applyFont="1" applyAlignment="1">
      <alignment horizontal="center"/>
    </xf>
    <xf numFmtId="164" fontId="0" fillId="2" borderId="6" xfId="1" applyFont="1" applyFill="1" applyBorder="1"/>
    <xf numFmtId="164" fontId="6" fillId="4" borderId="5" xfId="1" applyFont="1" applyFill="1" applyBorder="1" applyAlignment="1">
      <alignment horizontal="center" vertical="center" wrapText="1"/>
    </xf>
    <xf numFmtId="164" fontId="6" fillId="3" borderId="2" xfId="1" applyFont="1" applyFill="1" applyBorder="1"/>
    <xf numFmtId="164" fontId="6" fillId="5" borderId="2" xfId="1" applyFont="1" applyFill="1" applyBorder="1"/>
    <xf numFmtId="164" fontId="0" fillId="5" borderId="0" xfId="1" applyFont="1" applyFill="1"/>
    <xf numFmtId="0" fontId="0" fillId="5" borderId="0" xfId="0" applyFill="1"/>
    <xf numFmtId="1" fontId="6" fillId="3" borderId="2" xfId="6" applyNumberFormat="1" applyFont="1" applyFill="1" applyBorder="1" applyAlignment="1">
      <alignment horizontal="left"/>
    </xf>
    <xf numFmtId="167" fontId="0" fillId="0" borderId="0" xfId="0" applyNumberFormat="1"/>
    <xf numFmtId="0" fontId="9" fillId="5" borderId="0" xfId="0" applyFont="1" applyFill="1"/>
    <xf numFmtId="4" fontId="9" fillId="5" borderId="0" xfId="0" applyNumberFormat="1" applyFont="1" applyFill="1"/>
    <xf numFmtId="164" fontId="9" fillId="5" borderId="0" xfId="0" applyNumberFormat="1" applyFont="1" applyFill="1"/>
    <xf numFmtId="164" fontId="9" fillId="5" borderId="0" xfId="1" applyFont="1" applyFill="1"/>
    <xf numFmtId="166" fontId="9" fillId="5" borderId="0" xfId="0" applyNumberFormat="1" applyFont="1" applyFill="1"/>
    <xf numFmtId="43" fontId="9" fillId="5" borderId="0" xfId="0" applyNumberFormat="1" applyFont="1" applyFill="1"/>
    <xf numFmtId="4" fontId="10" fillId="5" borderId="0" xfId="3" applyNumberFormat="1" applyFont="1" applyFill="1"/>
    <xf numFmtId="4" fontId="9" fillId="5" borderId="0" xfId="1" applyNumberFormat="1" applyFont="1" applyFill="1" applyAlignment="1">
      <alignment horizontal="right"/>
    </xf>
    <xf numFmtId="165" fontId="6" fillId="5" borderId="2" xfId="5" applyNumberFormat="1" applyFont="1" applyFill="1" applyBorder="1" applyAlignment="1">
      <alignment horizontal="left"/>
    </xf>
    <xf numFmtId="0" fontId="11" fillId="4" borderId="1" xfId="3" applyFont="1" applyFill="1" applyBorder="1" applyAlignment="1">
      <alignment horizontal="center" vertical="center" wrapText="1"/>
    </xf>
    <xf numFmtId="4" fontId="12" fillId="5" borderId="0" xfId="0" applyNumberFormat="1" applyFont="1" applyFill="1"/>
    <xf numFmtId="0" fontId="12" fillId="5" borderId="0" xfId="0" applyFont="1" applyFill="1"/>
    <xf numFmtId="168" fontId="9" fillId="5" borderId="0" xfId="0" applyNumberFormat="1" applyFont="1" applyFill="1"/>
    <xf numFmtId="4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6" fillId="5" borderId="0" xfId="5" applyNumberFormat="1" applyFont="1" applyFill="1" applyAlignment="1">
      <alignment horizontal="right"/>
    </xf>
    <xf numFmtId="165" fontId="6" fillId="5" borderId="0" xfId="5" applyNumberFormat="1" applyFont="1" applyFill="1" applyAlignment="1">
      <alignment horizontal="left"/>
    </xf>
    <xf numFmtId="0" fontId="6" fillId="5" borderId="0" xfId="7" applyFont="1" applyFill="1"/>
    <xf numFmtId="4" fontId="6" fillId="5" borderId="0" xfId="9" applyNumberFormat="1" applyFont="1" applyFill="1"/>
    <xf numFmtId="39" fontId="13" fillId="5" borderId="0" xfId="1" applyNumberFormat="1" applyFont="1" applyFill="1" applyBorder="1" applyAlignment="1"/>
    <xf numFmtId="164" fontId="6" fillId="5" borderId="0" xfId="1" applyFont="1" applyFill="1" applyBorder="1"/>
    <xf numFmtId="39" fontId="13" fillId="5" borderId="3" xfId="1" applyNumberFormat="1" applyFont="1" applyFill="1" applyBorder="1" applyAlignment="1"/>
    <xf numFmtId="0" fontId="6" fillId="5" borderId="2" xfId="7" applyFont="1" applyFill="1" applyBorder="1"/>
    <xf numFmtId="0" fontId="6" fillId="5" borderId="2" xfId="7" applyFont="1" applyFill="1" applyBorder="1" applyAlignment="1">
      <alignment wrapText="1"/>
    </xf>
    <xf numFmtId="164" fontId="4" fillId="0" borderId="0" xfId="1" applyFont="1" applyBorder="1"/>
    <xf numFmtId="4" fontId="6" fillId="5" borderId="3" xfId="8" applyNumberFormat="1" applyFont="1" applyFill="1" applyBorder="1"/>
    <xf numFmtId="0" fontId="3" fillId="0" borderId="0" xfId="0" applyFont="1" applyAlignment="1">
      <alignment horizontal="center"/>
    </xf>
    <xf numFmtId="164" fontId="13" fillId="5" borderId="2" xfId="1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2" borderId="6" xfId="0" applyFill="1" applyBorder="1"/>
    <xf numFmtId="0" fontId="6" fillId="4" borderId="5" xfId="3" applyFont="1" applyFill="1" applyBorder="1" applyAlignment="1">
      <alignment horizontal="center" vertical="center" wrapText="1"/>
    </xf>
    <xf numFmtId="14" fontId="6" fillId="3" borderId="2" xfId="5" applyNumberFormat="1" applyFont="1" applyFill="1" applyBorder="1"/>
    <xf numFmtId="49" fontId="6" fillId="3" borderId="2" xfId="6" applyNumberFormat="1" applyFont="1" applyFill="1" applyBorder="1" applyAlignment="1">
      <alignment horizontal="center"/>
    </xf>
    <xf numFmtId="4" fontId="14" fillId="3" borderId="2" xfId="9" applyNumberFormat="1" applyFont="1" applyFill="1" applyBorder="1"/>
    <xf numFmtId="4" fontId="14" fillId="3" borderId="2" xfId="7" applyNumberFormat="1" applyFont="1" applyFill="1" applyBorder="1"/>
    <xf numFmtId="14" fontId="6" fillId="5" borderId="2" xfId="5" applyNumberFormat="1" applyFont="1" applyFill="1" applyBorder="1"/>
    <xf numFmtId="49" fontId="6" fillId="5" borderId="2" xfId="6" applyNumberFormat="1" applyFont="1" applyFill="1" applyBorder="1" applyAlignment="1">
      <alignment horizontal="center"/>
    </xf>
    <xf numFmtId="4" fontId="14" fillId="5" borderId="2" xfId="9" applyNumberFormat="1" applyFont="1" applyFill="1" applyBorder="1"/>
    <xf numFmtId="4" fontId="14" fillId="5" borderId="2" xfId="7" applyNumberFormat="1" applyFont="1" applyFill="1" applyBorder="1"/>
    <xf numFmtId="14" fontId="6" fillId="5" borderId="7" xfId="5" applyNumberFormat="1" applyFont="1" applyFill="1" applyBorder="1"/>
    <xf numFmtId="49" fontId="6" fillId="5" borderId="7" xfId="6" applyNumberFormat="1" applyFont="1" applyFill="1" applyBorder="1" applyAlignment="1">
      <alignment horizontal="center"/>
    </xf>
    <xf numFmtId="0" fontId="14" fillId="5" borderId="7" xfId="0" applyFont="1" applyFill="1" applyBorder="1" applyAlignment="1">
      <alignment wrapText="1"/>
    </xf>
    <xf numFmtId="4" fontId="14" fillId="5" borderId="7" xfId="9" applyNumberFormat="1" applyFont="1" applyFill="1" applyBorder="1"/>
    <xf numFmtId="4" fontId="6" fillId="5" borderId="7" xfId="8" applyNumberFormat="1" applyFont="1" applyFill="1" applyBorder="1"/>
    <xf numFmtId="164" fontId="4" fillId="5" borderId="0" xfId="1" applyFont="1" applyFill="1"/>
    <xf numFmtId="164" fontId="4" fillId="0" borderId="0" xfId="1" applyFont="1"/>
    <xf numFmtId="0" fontId="8" fillId="0" borderId="0" xfId="0" applyFont="1"/>
    <xf numFmtId="49" fontId="6" fillId="4" borderId="2" xfId="6" applyNumberFormat="1" applyFont="1" applyFill="1" applyBorder="1" applyAlignment="1">
      <alignment horizontal="center"/>
    </xf>
    <xf numFmtId="14" fontId="6" fillId="3" borderId="2" xfId="5" applyNumberFormat="1" applyFont="1" applyFill="1" applyBorder="1" applyAlignment="1">
      <alignment horizontal="right"/>
    </xf>
    <xf numFmtId="4" fontId="6" fillId="3" borderId="2" xfId="9" applyNumberFormat="1" applyFont="1" applyFill="1" applyBorder="1"/>
    <xf numFmtId="4" fontId="6" fillId="3" borderId="2" xfId="7" applyNumberFormat="1" applyFont="1" applyFill="1" applyBorder="1"/>
    <xf numFmtId="14" fontId="6" fillId="5" borderId="2" xfId="5" applyNumberFormat="1" applyFont="1" applyFill="1" applyBorder="1" applyAlignment="1">
      <alignment horizontal="right"/>
    </xf>
    <xf numFmtId="1" fontId="6" fillId="5" borderId="2" xfId="5" applyNumberFormat="1" applyFont="1" applyFill="1" applyBorder="1" applyAlignment="1">
      <alignment horizontal="right"/>
    </xf>
    <xf numFmtId="4" fontId="6" fillId="5" borderId="2" xfId="7" applyNumberFormat="1" applyFont="1" applyFill="1" applyBorder="1"/>
    <xf numFmtId="1" fontId="6" fillId="5" borderId="2" xfId="6" applyNumberFormat="1" applyFont="1" applyFill="1" applyBorder="1" applyAlignment="1">
      <alignment horizontal="center"/>
    </xf>
    <xf numFmtId="4" fontId="13" fillId="5" borderId="2" xfId="0" applyNumberFormat="1" applyFont="1" applyFill="1" applyBorder="1"/>
    <xf numFmtId="14" fontId="6" fillId="5" borderId="0" xfId="5" applyNumberFormat="1" applyFont="1" applyFill="1" applyAlignment="1">
      <alignment horizontal="right"/>
    </xf>
    <xf numFmtId="1" fontId="6" fillId="5" borderId="0" xfId="6" applyNumberFormat="1" applyFont="1" applyFill="1" applyAlignment="1">
      <alignment horizontal="center"/>
    </xf>
    <xf numFmtId="4" fontId="14" fillId="5" borderId="0" xfId="9" applyNumberFormat="1" applyFont="1" applyFill="1"/>
    <xf numFmtId="4" fontId="6" fillId="5" borderId="0" xfId="8" applyNumberFormat="1" applyFont="1" applyFill="1"/>
    <xf numFmtId="4" fontId="14" fillId="5" borderId="0" xfId="7" applyNumberFormat="1" applyFont="1" applyFill="1"/>
    <xf numFmtId="0" fontId="0" fillId="0" borderId="8" xfId="0" applyBorder="1"/>
  </cellXfs>
  <cellStyles count="19">
    <cellStyle name="Millares" xfId="1" builtinId="3"/>
    <cellStyle name="Millares 2" xfId="11" xr:uid="{00000000-0005-0000-0000-000001000000}"/>
    <cellStyle name="Millares 2 2" xfId="12" xr:uid="{00000000-0005-0000-0000-000002000000}"/>
    <cellStyle name="Millares 3" xfId="18" xr:uid="{00000000-0005-0000-0000-000003000000}"/>
    <cellStyle name="Millares 3 2" xfId="13" xr:uid="{00000000-0005-0000-0000-000004000000}"/>
    <cellStyle name="Normal" xfId="0" builtinId="0"/>
    <cellStyle name="Normal 2" xfId="2" xr:uid="{00000000-0005-0000-0000-000006000000}"/>
    <cellStyle name="Normal 2 2" xfId="3" xr:uid="{00000000-0005-0000-0000-000007000000}"/>
    <cellStyle name="Normal 2 2 2" xfId="14" xr:uid="{00000000-0005-0000-0000-000008000000}"/>
    <cellStyle name="Normal 3" xfId="15" xr:uid="{00000000-0005-0000-0000-000009000000}"/>
    <cellStyle name="Normal 3 2" xfId="4" xr:uid="{00000000-0005-0000-0000-00000A000000}"/>
    <cellStyle name="Normal 4" xfId="5" xr:uid="{00000000-0005-0000-0000-00000B000000}"/>
    <cellStyle name="Normal 4 2" xfId="16" xr:uid="{00000000-0005-0000-0000-00000C000000}"/>
    <cellStyle name="Normal 5" xfId="6" xr:uid="{00000000-0005-0000-0000-00000D000000}"/>
    <cellStyle name="Normal 6" xfId="7" xr:uid="{00000000-0005-0000-0000-00000E000000}"/>
    <cellStyle name="Normal 7" xfId="8" xr:uid="{00000000-0005-0000-0000-00000F000000}"/>
    <cellStyle name="Normal 8" xfId="9" xr:uid="{00000000-0005-0000-0000-000010000000}"/>
    <cellStyle name="Normal 9" xfId="10" xr:uid="{00000000-0005-0000-0000-000011000000}"/>
    <cellStyle name="Porcentaje 2" xfId="17" xr:uid="{00000000-0005-0000-0000-000012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457201</xdr:colOff>
      <xdr:row>0</xdr:row>
      <xdr:rowOff>123824</xdr:rowOff>
    </xdr:from>
    <xdr:to>
      <xdr:col>1</xdr:col>
      <xdr:colOff>685800</xdr:colOff>
      <xdr:row>4</xdr:row>
      <xdr:rowOff>161924</xdr:rowOff>
    </xdr:to>
    <xdr:pic>
      <xdr:nvPicPr>
        <xdr:cNvPr id="2147" name="2 Imagen">
          <a:extLst>
            <a:ext uri="{FF2B5EF4-FFF2-40B4-BE49-F238E27FC236}">
              <a16:creationId xmlns:a16="http://schemas.microsoft.com/office/drawing/2014/main" id="{00000000-0008-0000-0500-00006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1" y="123824"/>
          <a:ext cx="942974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676275</xdr:colOff>
      <xdr:row>0</xdr:row>
      <xdr:rowOff>85725</xdr:rowOff>
    </xdr:from>
    <xdr:to>
      <xdr:col>2</xdr:col>
      <xdr:colOff>161925</xdr:colOff>
      <xdr:row>5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78CEB0B9-C162-45C5-B595-CB48BDB487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85725"/>
          <a:ext cx="10096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561975</xdr:colOff>
      <xdr:row>0</xdr:row>
      <xdr:rowOff>171450</xdr:rowOff>
    </xdr:from>
    <xdr:to>
      <xdr:col>1</xdr:col>
      <xdr:colOff>600075</xdr:colOff>
      <xdr:row>4</xdr:row>
      <xdr:rowOff>38100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21888D29-5648-408A-BDCC-928736D9F1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171450"/>
          <a:ext cx="8001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1"/>
  <sheetViews>
    <sheetView tabSelected="1" workbookViewId="0">
      <selection activeCell="A4" sqref="A4:F4"/>
    </sheetView>
  </sheetViews>
  <sheetFormatPr baseColWidth="10" defaultRowHeight="15" x14ac:dyDescent="0.25"/>
  <cols>
    <col min="1" max="1" width="10.7109375" customWidth="1"/>
    <col min="2" max="2" width="17.28515625" customWidth="1"/>
    <col min="3" max="3" width="45.28515625" customWidth="1"/>
    <col min="4" max="4" width="10.7109375" customWidth="1"/>
    <col min="5" max="5" width="12.140625" customWidth="1"/>
    <col min="6" max="6" width="11.7109375" style="7" bestFit="1" customWidth="1"/>
    <col min="7" max="7" width="12.7109375" style="21" bestFit="1" customWidth="1"/>
    <col min="8" max="8" width="16.28515625" style="21" customWidth="1"/>
    <col min="9" max="9" width="18.5703125" style="21" bestFit="1" customWidth="1"/>
    <col min="10" max="10" width="18.5703125" bestFit="1" customWidth="1"/>
  </cols>
  <sheetData>
    <row r="1" spans="1:9" ht="15" customHeight="1" x14ac:dyDescent="0.25">
      <c r="A1" s="52" t="s">
        <v>16</v>
      </c>
      <c r="B1" s="52"/>
      <c r="C1" s="52"/>
      <c r="D1" s="52"/>
      <c r="E1" s="52"/>
      <c r="F1" s="52"/>
    </row>
    <row r="2" spans="1:9" ht="15.75" x14ac:dyDescent="0.25">
      <c r="A2" s="52" t="s">
        <v>14</v>
      </c>
      <c r="B2" s="52"/>
      <c r="C2" s="52"/>
      <c r="D2" s="52"/>
      <c r="E2" s="52"/>
      <c r="F2" s="52"/>
    </row>
    <row r="3" spans="1:9" x14ac:dyDescent="0.25">
      <c r="A3" s="53" t="s">
        <v>131</v>
      </c>
      <c r="B3" s="53"/>
      <c r="C3" s="53"/>
      <c r="D3" s="53"/>
      <c r="E3" s="53"/>
      <c r="F3" s="53"/>
    </row>
    <row r="4" spans="1:9" x14ac:dyDescent="0.25">
      <c r="A4" s="53" t="s">
        <v>13</v>
      </c>
      <c r="B4" s="53"/>
      <c r="C4" s="53"/>
      <c r="D4" s="53"/>
      <c r="E4" s="53"/>
      <c r="F4" s="53"/>
    </row>
    <row r="5" spans="1:9" x14ac:dyDescent="0.25">
      <c r="A5" s="53" t="s">
        <v>15</v>
      </c>
      <c r="B5" s="53"/>
      <c r="C5" s="53"/>
      <c r="D5" s="53"/>
      <c r="E5" s="53"/>
      <c r="F5" s="53"/>
    </row>
    <row r="6" spans="1:9" x14ac:dyDescent="0.25">
      <c r="A6" s="12"/>
      <c r="B6" s="12"/>
      <c r="C6" s="12"/>
      <c r="D6" s="12"/>
      <c r="E6" s="12"/>
    </row>
    <row r="7" spans="1:9" ht="20.25" customHeight="1" thickBot="1" x14ac:dyDescent="0.3">
      <c r="A7" s="50" t="s">
        <v>6</v>
      </c>
      <c r="B7" s="50"/>
      <c r="C7" s="50"/>
      <c r="D7" s="50"/>
      <c r="E7" s="51"/>
      <c r="F7" s="13"/>
    </row>
    <row r="8" spans="1:9" ht="18.75" customHeight="1" thickBot="1" x14ac:dyDescent="0.3">
      <c r="A8" s="1" t="s">
        <v>0</v>
      </c>
      <c r="B8" s="30" t="s">
        <v>1</v>
      </c>
      <c r="C8" s="2" t="s">
        <v>2</v>
      </c>
      <c r="D8" s="2" t="s">
        <v>10</v>
      </c>
      <c r="E8" s="2" t="s">
        <v>3</v>
      </c>
      <c r="F8" s="14" t="s">
        <v>7</v>
      </c>
    </row>
    <row r="9" spans="1:9" ht="13.5" customHeight="1" x14ac:dyDescent="0.25">
      <c r="A9" s="8">
        <v>45505</v>
      </c>
      <c r="B9" s="19"/>
      <c r="C9" s="5" t="s">
        <v>5</v>
      </c>
      <c r="D9" s="4"/>
      <c r="E9" s="3"/>
      <c r="F9" s="15">
        <v>55856546.149999879</v>
      </c>
      <c r="G9" s="22"/>
    </row>
    <row r="10" spans="1:9" s="18" customFormat="1" ht="13.5" customHeight="1" x14ac:dyDescent="0.25">
      <c r="A10" s="9">
        <v>45505</v>
      </c>
      <c r="B10" s="11">
        <v>452400000058</v>
      </c>
      <c r="C10" s="44" t="s">
        <v>17</v>
      </c>
      <c r="D10" s="6">
        <v>523887.8</v>
      </c>
      <c r="E10" s="10"/>
      <c r="F10" s="16">
        <f>+F9+D10-E10</f>
        <v>56380433.949999876</v>
      </c>
      <c r="G10" s="22"/>
      <c r="H10" s="21"/>
      <c r="I10" s="21"/>
    </row>
    <row r="11" spans="1:9" s="18" customFormat="1" ht="13.5" customHeight="1" x14ac:dyDescent="0.25">
      <c r="A11" s="9">
        <v>45506</v>
      </c>
      <c r="B11" s="11">
        <v>2.4080200250011002E+17</v>
      </c>
      <c r="C11" s="44" t="s">
        <v>17</v>
      </c>
      <c r="D11" s="6">
        <v>494365</v>
      </c>
      <c r="E11" s="10"/>
      <c r="F11" s="16">
        <f t="shared" ref="F11:F74" si="0">+F10+D11-E11</f>
        <v>56874798.949999876</v>
      </c>
      <c r="G11" s="22"/>
      <c r="H11" s="21"/>
      <c r="I11" s="21"/>
    </row>
    <row r="12" spans="1:9" s="18" customFormat="1" x14ac:dyDescent="0.25">
      <c r="A12" s="9">
        <v>45506</v>
      </c>
      <c r="B12" s="11">
        <v>36577122112</v>
      </c>
      <c r="C12" s="45" t="s">
        <v>70</v>
      </c>
      <c r="D12" s="6"/>
      <c r="E12" s="10">
        <v>1068677.42</v>
      </c>
      <c r="F12" s="16">
        <f t="shared" si="0"/>
        <v>55806121.529999875</v>
      </c>
      <c r="G12" s="22"/>
      <c r="H12" s="21"/>
      <c r="I12" s="21"/>
    </row>
    <row r="13" spans="1:9" s="18" customFormat="1" ht="23.25" x14ac:dyDescent="0.25">
      <c r="A13" s="9">
        <v>45506</v>
      </c>
      <c r="B13" s="11">
        <v>36577123048</v>
      </c>
      <c r="C13" s="45" t="s">
        <v>19</v>
      </c>
      <c r="D13" s="6"/>
      <c r="E13" s="10">
        <v>351219.31</v>
      </c>
      <c r="F13" s="16">
        <f t="shared" si="0"/>
        <v>55454902.219999872</v>
      </c>
      <c r="G13" s="22"/>
      <c r="H13" s="21"/>
      <c r="I13" s="21"/>
    </row>
    <row r="14" spans="1:9" s="18" customFormat="1" ht="23.25" x14ac:dyDescent="0.25">
      <c r="A14" s="9">
        <v>45506</v>
      </c>
      <c r="B14" s="11">
        <v>36577123733</v>
      </c>
      <c r="C14" s="45" t="s">
        <v>20</v>
      </c>
      <c r="D14" s="6"/>
      <c r="E14" s="10">
        <v>70625</v>
      </c>
      <c r="F14" s="16">
        <f t="shared" si="0"/>
        <v>55384277.219999872</v>
      </c>
      <c r="G14" s="22"/>
      <c r="H14" s="21"/>
      <c r="I14" s="21"/>
    </row>
    <row r="15" spans="1:9" s="18" customFormat="1" ht="23.25" x14ac:dyDescent="0.25">
      <c r="A15" s="9">
        <v>45506</v>
      </c>
      <c r="B15" s="11">
        <v>36577124249</v>
      </c>
      <c r="C15" s="45" t="s">
        <v>21</v>
      </c>
      <c r="D15" s="6"/>
      <c r="E15" s="10">
        <v>217525</v>
      </c>
      <c r="F15" s="16">
        <f t="shared" si="0"/>
        <v>55166752.219999872</v>
      </c>
      <c r="G15" s="22"/>
      <c r="H15" s="21"/>
      <c r="I15" s="21"/>
    </row>
    <row r="16" spans="1:9" s="18" customFormat="1" ht="23.25" x14ac:dyDescent="0.25">
      <c r="A16" s="9">
        <v>45509</v>
      </c>
      <c r="B16" s="11">
        <v>36619356446</v>
      </c>
      <c r="C16" s="45" t="s">
        <v>22</v>
      </c>
      <c r="D16" s="6"/>
      <c r="E16" s="10">
        <v>10466.629999999999</v>
      </c>
      <c r="F16" s="16">
        <f t="shared" si="0"/>
        <v>55156285.589999869</v>
      </c>
      <c r="G16" s="22"/>
      <c r="H16" s="21"/>
      <c r="I16" s="21"/>
    </row>
    <row r="17" spans="1:9" s="18" customFormat="1" ht="13.5" customHeight="1" x14ac:dyDescent="0.25">
      <c r="A17" s="9">
        <v>45509</v>
      </c>
      <c r="B17" s="11">
        <v>36619357388</v>
      </c>
      <c r="C17" s="45" t="s">
        <v>23</v>
      </c>
      <c r="D17" s="6"/>
      <c r="E17" s="10">
        <v>2408.15</v>
      </c>
      <c r="F17" s="16">
        <f t="shared" si="0"/>
        <v>55153877.439999871</v>
      </c>
      <c r="G17" s="22"/>
      <c r="H17" s="21"/>
      <c r="I17" s="21"/>
    </row>
    <row r="18" spans="1:9" s="18" customFormat="1" x14ac:dyDescent="0.25">
      <c r="A18" s="9">
        <v>45509</v>
      </c>
      <c r="B18" s="11">
        <v>36619357905</v>
      </c>
      <c r="C18" s="45" t="s">
        <v>24</v>
      </c>
      <c r="D18" s="6"/>
      <c r="E18" s="10">
        <v>68704</v>
      </c>
      <c r="F18" s="16">
        <f t="shared" si="0"/>
        <v>55085173.439999871</v>
      </c>
      <c r="G18" s="22"/>
      <c r="H18" s="21"/>
      <c r="I18" s="21"/>
    </row>
    <row r="19" spans="1:9" s="18" customFormat="1" ht="13.5" customHeight="1" x14ac:dyDescent="0.25">
      <c r="A19" s="9">
        <v>45509</v>
      </c>
      <c r="B19" s="11">
        <v>36619358333</v>
      </c>
      <c r="C19" s="45" t="s">
        <v>25</v>
      </c>
      <c r="D19" s="6"/>
      <c r="E19" s="10">
        <v>353575</v>
      </c>
      <c r="F19" s="16">
        <f t="shared" si="0"/>
        <v>54731598.439999871</v>
      </c>
      <c r="G19" s="22"/>
      <c r="H19" s="21"/>
      <c r="I19" s="21"/>
    </row>
    <row r="20" spans="1:9" s="18" customFormat="1" ht="13.5" customHeight="1" x14ac:dyDescent="0.25">
      <c r="A20" s="9">
        <v>45511</v>
      </c>
      <c r="B20" s="11">
        <v>2.4080700506004E+17</v>
      </c>
      <c r="C20" s="45" t="s">
        <v>17</v>
      </c>
      <c r="D20" s="6">
        <v>145316</v>
      </c>
      <c r="E20" s="10"/>
      <c r="F20" s="16">
        <f t="shared" si="0"/>
        <v>54876914.439999871</v>
      </c>
      <c r="G20" s="22"/>
      <c r="H20" s="21"/>
      <c r="I20" s="21"/>
    </row>
    <row r="21" spans="1:9" s="18" customFormat="1" ht="13.5" customHeight="1" x14ac:dyDescent="0.25">
      <c r="A21" s="9">
        <v>45512</v>
      </c>
      <c r="B21" s="11">
        <v>16814</v>
      </c>
      <c r="C21" s="45" t="s">
        <v>69</v>
      </c>
      <c r="D21" s="6"/>
      <c r="E21" s="10">
        <v>0</v>
      </c>
      <c r="F21" s="16">
        <f t="shared" si="0"/>
        <v>54876914.439999871</v>
      </c>
      <c r="G21" s="22"/>
      <c r="H21" s="21"/>
      <c r="I21" s="21"/>
    </row>
    <row r="22" spans="1:9" s="18" customFormat="1" ht="13.5" customHeight="1" x14ac:dyDescent="0.25">
      <c r="A22" s="9">
        <v>45512</v>
      </c>
      <c r="B22" s="11">
        <v>16815</v>
      </c>
      <c r="C22" s="45" t="s">
        <v>69</v>
      </c>
      <c r="D22" s="6"/>
      <c r="E22" s="10">
        <v>0</v>
      </c>
      <c r="F22" s="16">
        <f t="shared" si="0"/>
        <v>54876914.439999871</v>
      </c>
      <c r="G22" s="22"/>
      <c r="H22" s="21"/>
      <c r="I22" s="21"/>
    </row>
    <row r="23" spans="1:9" s="18" customFormat="1" ht="13.5" customHeight="1" x14ac:dyDescent="0.25">
      <c r="A23" s="9">
        <v>45512</v>
      </c>
      <c r="B23" s="11">
        <v>16816</v>
      </c>
      <c r="C23" s="45" t="s">
        <v>69</v>
      </c>
      <c r="D23" s="6"/>
      <c r="E23" s="10">
        <v>0</v>
      </c>
      <c r="F23" s="16">
        <f t="shared" si="0"/>
        <v>54876914.439999871</v>
      </c>
      <c r="G23" s="22"/>
      <c r="H23" s="21"/>
      <c r="I23" s="21"/>
    </row>
    <row r="24" spans="1:9" s="18" customFormat="1" ht="13.5" customHeight="1" x14ac:dyDescent="0.25">
      <c r="A24" s="9">
        <v>45512</v>
      </c>
      <c r="B24" s="11">
        <v>16817</v>
      </c>
      <c r="C24" s="45" t="s">
        <v>26</v>
      </c>
      <c r="D24" s="6"/>
      <c r="E24" s="10">
        <v>49675.68</v>
      </c>
      <c r="F24" s="16">
        <f t="shared" si="0"/>
        <v>54827238.759999871</v>
      </c>
      <c r="G24" s="22"/>
      <c r="H24" s="21"/>
      <c r="I24" s="21"/>
    </row>
    <row r="25" spans="1:9" s="18" customFormat="1" ht="13.5" customHeight="1" x14ac:dyDescent="0.25">
      <c r="A25" s="9">
        <v>45513</v>
      </c>
      <c r="B25" s="11">
        <v>36685790311</v>
      </c>
      <c r="C25" s="45" t="s">
        <v>27</v>
      </c>
      <c r="D25" s="6"/>
      <c r="E25" s="10">
        <v>27199.279999999999</v>
      </c>
      <c r="F25" s="16">
        <f t="shared" si="0"/>
        <v>54800039.47999987</v>
      </c>
      <c r="G25" s="22"/>
      <c r="H25" s="21"/>
      <c r="I25" s="21"/>
    </row>
    <row r="26" spans="1:9" s="18" customFormat="1" ht="27" customHeight="1" x14ac:dyDescent="0.25">
      <c r="A26" s="9">
        <v>45513</v>
      </c>
      <c r="B26" s="11">
        <v>36685789488</v>
      </c>
      <c r="C26" s="45" t="s">
        <v>71</v>
      </c>
      <c r="D26" s="6"/>
      <c r="E26" s="10">
        <v>292489.12</v>
      </c>
      <c r="F26" s="16">
        <f t="shared" si="0"/>
        <v>54507550.359999873</v>
      </c>
      <c r="G26" s="22"/>
      <c r="H26" s="21"/>
      <c r="I26" s="21"/>
    </row>
    <row r="27" spans="1:9" s="18" customFormat="1" ht="13.5" customHeight="1" x14ac:dyDescent="0.25">
      <c r="A27" s="9">
        <v>45513</v>
      </c>
      <c r="B27" s="11">
        <v>36685788801</v>
      </c>
      <c r="C27" s="45" t="s">
        <v>28</v>
      </c>
      <c r="D27" s="6"/>
      <c r="E27" s="10">
        <v>1072144</v>
      </c>
      <c r="F27" s="16">
        <f t="shared" si="0"/>
        <v>53435406.359999873</v>
      </c>
      <c r="G27" s="22"/>
      <c r="H27" s="21"/>
      <c r="I27" s="21"/>
    </row>
    <row r="28" spans="1:9" s="18" customFormat="1" ht="24" customHeight="1" x14ac:dyDescent="0.25">
      <c r="A28" s="9">
        <v>45518</v>
      </c>
      <c r="B28" s="11">
        <v>36752894583</v>
      </c>
      <c r="C28" s="45" t="s">
        <v>29</v>
      </c>
      <c r="D28" s="6"/>
      <c r="E28" s="10">
        <v>245775</v>
      </c>
      <c r="F28" s="16">
        <f t="shared" si="0"/>
        <v>53189631.359999873</v>
      </c>
      <c r="G28" s="22"/>
      <c r="H28" s="21"/>
      <c r="I28" s="21"/>
    </row>
    <row r="29" spans="1:9" s="18" customFormat="1" ht="24" customHeight="1" x14ac:dyDescent="0.25">
      <c r="A29" s="9">
        <v>45519</v>
      </c>
      <c r="B29" s="11">
        <v>452400000008</v>
      </c>
      <c r="C29" s="45" t="s">
        <v>17</v>
      </c>
      <c r="D29" s="6">
        <v>11114600.76</v>
      </c>
      <c r="E29" s="10"/>
      <c r="F29" s="16">
        <f t="shared" si="0"/>
        <v>64304232.119999871</v>
      </c>
      <c r="G29" s="22"/>
      <c r="H29" s="21"/>
      <c r="I29" s="21"/>
    </row>
    <row r="30" spans="1:9" s="18" customFormat="1" ht="24" customHeight="1" x14ac:dyDescent="0.25">
      <c r="A30" s="9">
        <v>45531</v>
      </c>
      <c r="B30" s="11">
        <v>36986938981</v>
      </c>
      <c r="C30" s="45" t="s">
        <v>27</v>
      </c>
      <c r="D30" s="6"/>
      <c r="E30" s="10">
        <v>190549.06</v>
      </c>
      <c r="F30" s="16">
        <f t="shared" si="0"/>
        <v>64113683.059999868</v>
      </c>
      <c r="G30" s="22"/>
      <c r="H30" s="21"/>
      <c r="I30" s="21"/>
    </row>
    <row r="31" spans="1:9" s="18" customFormat="1" ht="24.75" customHeight="1" x14ac:dyDescent="0.25">
      <c r="A31" s="9">
        <v>45531</v>
      </c>
      <c r="B31" s="11">
        <v>36986934500</v>
      </c>
      <c r="C31" s="45" t="s">
        <v>30</v>
      </c>
      <c r="D31" s="6"/>
      <c r="E31" s="10">
        <v>164663.67999999999</v>
      </c>
      <c r="F31" s="16">
        <f t="shared" si="0"/>
        <v>63949019.379999869</v>
      </c>
      <c r="G31" s="22"/>
      <c r="H31" s="21"/>
      <c r="I31" s="21"/>
    </row>
    <row r="32" spans="1:9" s="18" customFormat="1" ht="24" customHeight="1" x14ac:dyDescent="0.25">
      <c r="A32" s="9">
        <v>45531</v>
      </c>
      <c r="B32" s="11">
        <v>36989934933</v>
      </c>
      <c r="C32" s="45" t="s">
        <v>31</v>
      </c>
      <c r="D32" s="6"/>
      <c r="E32" s="10">
        <v>200685.76</v>
      </c>
      <c r="F32" s="16">
        <f t="shared" si="0"/>
        <v>63748333.619999871</v>
      </c>
      <c r="G32" s="22"/>
      <c r="H32" s="21"/>
      <c r="I32" s="21"/>
    </row>
    <row r="33" spans="1:9" s="18" customFormat="1" ht="21.75" customHeight="1" x14ac:dyDescent="0.25">
      <c r="A33" s="9">
        <v>45531</v>
      </c>
      <c r="B33" s="11">
        <v>36986935367</v>
      </c>
      <c r="C33" s="45" t="s">
        <v>32</v>
      </c>
      <c r="D33" s="6"/>
      <c r="E33" s="10">
        <v>328395.96999999997</v>
      </c>
      <c r="F33" s="16">
        <f t="shared" si="0"/>
        <v>63419937.649999872</v>
      </c>
      <c r="G33" s="22"/>
      <c r="H33" s="21"/>
      <c r="I33" s="21"/>
    </row>
    <row r="34" spans="1:9" s="18" customFormat="1" ht="24" customHeight="1" x14ac:dyDescent="0.25">
      <c r="A34" s="9">
        <v>45531</v>
      </c>
      <c r="B34" s="11">
        <v>36986935756</v>
      </c>
      <c r="C34" s="45" t="s">
        <v>33</v>
      </c>
      <c r="D34" s="6"/>
      <c r="E34" s="10">
        <v>3501.1</v>
      </c>
      <c r="F34" s="16">
        <f t="shared" si="0"/>
        <v>63416436.54999987</v>
      </c>
      <c r="G34" s="22"/>
      <c r="H34" s="21"/>
      <c r="I34" s="21"/>
    </row>
    <row r="35" spans="1:9" s="18" customFormat="1" ht="28.5" customHeight="1" x14ac:dyDescent="0.25">
      <c r="A35" s="9">
        <v>45531</v>
      </c>
      <c r="B35" s="11">
        <v>36986936753</v>
      </c>
      <c r="C35" s="45" t="s">
        <v>34</v>
      </c>
      <c r="D35" s="6"/>
      <c r="E35" s="10">
        <v>74100</v>
      </c>
      <c r="F35" s="16">
        <f t="shared" si="0"/>
        <v>63342336.54999987</v>
      </c>
      <c r="G35" s="22"/>
      <c r="H35" s="21"/>
      <c r="I35" s="21"/>
    </row>
    <row r="36" spans="1:9" s="18" customFormat="1" ht="21.75" customHeight="1" x14ac:dyDescent="0.25">
      <c r="A36" s="9">
        <v>45531</v>
      </c>
      <c r="B36" s="11">
        <v>36986937463</v>
      </c>
      <c r="C36" s="45" t="s">
        <v>35</v>
      </c>
      <c r="D36" s="6"/>
      <c r="E36" s="10">
        <v>3955</v>
      </c>
      <c r="F36" s="16">
        <f t="shared" si="0"/>
        <v>63338381.54999987</v>
      </c>
      <c r="G36" s="22"/>
      <c r="H36" s="21"/>
      <c r="I36" s="21"/>
    </row>
    <row r="37" spans="1:9" s="18" customFormat="1" ht="21.75" customHeight="1" x14ac:dyDescent="0.25">
      <c r="A37" s="9">
        <v>45531</v>
      </c>
      <c r="B37" s="11">
        <v>36986938101</v>
      </c>
      <c r="C37" s="45" t="s">
        <v>36</v>
      </c>
      <c r="D37" s="6"/>
      <c r="E37" s="10">
        <v>32589.75</v>
      </c>
      <c r="F37" s="16">
        <f t="shared" si="0"/>
        <v>63305791.79999987</v>
      </c>
      <c r="G37" s="22"/>
      <c r="H37" s="21"/>
      <c r="I37" s="21"/>
    </row>
    <row r="38" spans="1:9" s="18" customFormat="1" ht="23.25" customHeight="1" x14ac:dyDescent="0.25">
      <c r="A38" s="9">
        <v>45531</v>
      </c>
      <c r="B38" s="11">
        <v>36986938981</v>
      </c>
      <c r="C38" s="45" t="s">
        <v>37</v>
      </c>
      <c r="D38" s="6"/>
      <c r="E38" s="10">
        <v>244720</v>
      </c>
      <c r="F38" s="16">
        <f t="shared" si="0"/>
        <v>63061071.79999987</v>
      </c>
      <c r="G38" s="22"/>
      <c r="H38" s="21"/>
      <c r="I38" s="21"/>
    </row>
    <row r="39" spans="1:9" s="18" customFormat="1" ht="23.25" customHeight="1" x14ac:dyDescent="0.25">
      <c r="A39" s="9">
        <v>45531</v>
      </c>
      <c r="B39" s="11">
        <v>36986940275</v>
      </c>
      <c r="C39" s="45" t="s">
        <v>38</v>
      </c>
      <c r="D39" s="6"/>
      <c r="E39" s="10">
        <v>31264.74</v>
      </c>
      <c r="F39" s="16">
        <f t="shared" si="0"/>
        <v>63029807.059999868</v>
      </c>
      <c r="G39" s="22"/>
      <c r="H39" s="21"/>
      <c r="I39" s="21"/>
    </row>
    <row r="40" spans="1:9" s="18" customFormat="1" ht="21.75" customHeight="1" x14ac:dyDescent="0.25">
      <c r="A40" s="9">
        <v>45533</v>
      </c>
      <c r="B40" s="11">
        <v>37021320229</v>
      </c>
      <c r="C40" s="45" t="s">
        <v>39</v>
      </c>
      <c r="D40" s="6"/>
      <c r="E40" s="10">
        <v>32400</v>
      </c>
      <c r="F40" s="16">
        <f t="shared" si="0"/>
        <v>62997407.059999868</v>
      </c>
      <c r="G40" s="22"/>
      <c r="H40" s="21"/>
      <c r="I40" s="21"/>
    </row>
    <row r="41" spans="1:9" s="18" customFormat="1" ht="26.25" customHeight="1" x14ac:dyDescent="0.25">
      <c r="A41" s="9">
        <v>45533</v>
      </c>
      <c r="B41" s="11">
        <v>37021321557</v>
      </c>
      <c r="C41" s="45" t="s">
        <v>40</v>
      </c>
      <c r="D41" s="6"/>
      <c r="E41" s="10">
        <v>7623</v>
      </c>
      <c r="F41" s="16">
        <f t="shared" si="0"/>
        <v>62989784.059999868</v>
      </c>
      <c r="G41" s="22"/>
      <c r="H41" s="21"/>
      <c r="I41" s="21"/>
    </row>
    <row r="42" spans="1:9" s="18" customFormat="1" ht="26.25" customHeight="1" x14ac:dyDescent="0.25">
      <c r="A42" s="9">
        <v>45533</v>
      </c>
      <c r="B42" s="11">
        <v>37021322022</v>
      </c>
      <c r="C42" s="45" t="s">
        <v>41</v>
      </c>
      <c r="D42" s="6"/>
      <c r="E42" s="10">
        <v>15030</v>
      </c>
      <c r="F42" s="16">
        <f t="shared" si="0"/>
        <v>62974754.059999868</v>
      </c>
      <c r="G42" s="22"/>
      <c r="H42" s="21"/>
      <c r="I42" s="21"/>
    </row>
    <row r="43" spans="1:9" s="18" customFormat="1" ht="22.5" customHeight="1" x14ac:dyDescent="0.25">
      <c r="A43" s="9">
        <v>45533</v>
      </c>
      <c r="B43" s="11">
        <v>37021322653</v>
      </c>
      <c r="C43" s="45" t="s">
        <v>42</v>
      </c>
      <c r="D43" s="6"/>
      <c r="E43" s="10">
        <v>8811</v>
      </c>
      <c r="F43" s="16">
        <f t="shared" si="0"/>
        <v>62965943.059999868</v>
      </c>
      <c r="G43" s="22"/>
      <c r="H43" s="21"/>
      <c r="I43" s="21"/>
    </row>
    <row r="44" spans="1:9" s="18" customFormat="1" ht="13.5" customHeight="1" x14ac:dyDescent="0.25">
      <c r="A44" s="9">
        <v>45533</v>
      </c>
      <c r="B44" s="11">
        <v>37021323100</v>
      </c>
      <c r="C44" s="45" t="s">
        <v>43</v>
      </c>
      <c r="D44" s="6"/>
      <c r="E44" s="10">
        <v>7200</v>
      </c>
      <c r="F44" s="16">
        <f t="shared" si="0"/>
        <v>62958743.059999868</v>
      </c>
      <c r="G44" s="22"/>
      <c r="H44" s="21"/>
      <c r="I44" s="21"/>
    </row>
    <row r="45" spans="1:9" s="18" customFormat="1" ht="13.5" customHeight="1" x14ac:dyDescent="0.25">
      <c r="A45" s="9">
        <v>45533</v>
      </c>
      <c r="B45" s="11">
        <v>37021323749</v>
      </c>
      <c r="C45" s="45" t="s">
        <v>44</v>
      </c>
      <c r="D45" s="6"/>
      <c r="E45" s="10">
        <v>9000</v>
      </c>
      <c r="F45" s="16">
        <f t="shared" si="0"/>
        <v>62949743.059999868</v>
      </c>
      <c r="G45" s="22"/>
      <c r="H45" s="21"/>
      <c r="I45" s="21"/>
    </row>
    <row r="46" spans="1:9" s="18" customFormat="1" ht="24.75" customHeight="1" x14ac:dyDescent="0.25">
      <c r="A46" s="9">
        <v>45533</v>
      </c>
      <c r="B46" s="11">
        <v>37021324516</v>
      </c>
      <c r="C46" s="45" t="s">
        <v>45</v>
      </c>
      <c r="D46" s="6"/>
      <c r="E46" s="10">
        <v>9000</v>
      </c>
      <c r="F46" s="16">
        <f t="shared" si="0"/>
        <v>62940743.059999868</v>
      </c>
      <c r="G46" s="22"/>
      <c r="H46" s="21"/>
      <c r="I46" s="21"/>
    </row>
    <row r="47" spans="1:9" s="18" customFormat="1" ht="21.75" customHeight="1" x14ac:dyDescent="0.25">
      <c r="A47" s="9">
        <v>45533</v>
      </c>
      <c r="B47" s="11">
        <v>37021325341</v>
      </c>
      <c r="C47" s="45" t="s">
        <v>46</v>
      </c>
      <c r="D47" s="6"/>
      <c r="E47" s="10">
        <v>40500</v>
      </c>
      <c r="F47" s="16">
        <f t="shared" si="0"/>
        <v>62900243.059999868</v>
      </c>
      <c r="G47" s="22"/>
      <c r="H47" s="21"/>
      <c r="I47" s="21"/>
    </row>
    <row r="48" spans="1:9" s="18" customFormat="1" ht="22.5" customHeight="1" x14ac:dyDescent="0.25">
      <c r="A48" s="9">
        <v>45533</v>
      </c>
      <c r="B48" s="11">
        <v>37021326152</v>
      </c>
      <c r="C48" s="45" t="s">
        <v>47</v>
      </c>
      <c r="D48" s="6"/>
      <c r="E48" s="10">
        <v>22500</v>
      </c>
      <c r="F48" s="16">
        <f t="shared" si="0"/>
        <v>62877743.059999868</v>
      </c>
      <c r="G48" s="22"/>
      <c r="H48" s="21"/>
      <c r="I48" s="21"/>
    </row>
    <row r="49" spans="1:9" s="18" customFormat="1" ht="22.5" customHeight="1" x14ac:dyDescent="0.25">
      <c r="A49" s="9">
        <v>45533</v>
      </c>
      <c r="B49" s="11">
        <v>37021358920</v>
      </c>
      <c r="C49" s="45" t="s">
        <v>48</v>
      </c>
      <c r="D49" s="6"/>
      <c r="E49" s="10">
        <v>5940</v>
      </c>
      <c r="F49" s="16">
        <f t="shared" si="0"/>
        <v>62871803.059999868</v>
      </c>
      <c r="G49" s="22"/>
      <c r="H49" s="21"/>
      <c r="I49" s="21"/>
    </row>
    <row r="50" spans="1:9" s="18" customFormat="1" ht="21.75" customHeight="1" x14ac:dyDescent="0.25">
      <c r="A50" s="9">
        <v>45533</v>
      </c>
      <c r="B50" s="11">
        <v>37021359508</v>
      </c>
      <c r="C50" s="45" t="s">
        <v>49</v>
      </c>
      <c r="D50" s="6"/>
      <c r="E50" s="10">
        <v>9000</v>
      </c>
      <c r="F50" s="16">
        <f t="shared" si="0"/>
        <v>62862803.059999868</v>
      </c>
      <c r="G50" s="22"/>
      <c r="H50" s="21"/>
      <c r="I50" s="21"/>
    </row>
    <row r="51" spans="1:9" s="18" customFormat="1" ht="22.5" customHeight="1" x14ac:dyDescent="0.25">
      <c r="A51" s="9">
        <v>45533</v>
      </c>
      <c r="B51" s="11">
        <v>37021360232</v>
      </c>
      <c r="C51" s="45" t="s">
        <v>50</v>
      </c>
      <c r="D51" s="6"/>
      <c r="E51" s="10">
        <v>9000</v>
      </c>
      <c r="F51" s="16">
        <f t="shared" si="0"/>
        <v>62853803.059999868</v>
      </c>
      <c r="G51" s="22"/>
      <c r="H51" s="21"/>
      <c r="I51" s="21"/>
    </row>
    <row r="52" spans="1:9" s="18" customFormat="1" ht="22.5" customHeight="1" x14ac:dyDescent="0.25">
      <c r="A52" s="9">
        <v>45533</v>
      </c>
      <c r="B52" s="11">
        <v>37021360871</v>
      </c>
      <c r="C52" s="45" t="s">
        <v>51</v>
      </c>
      <c r="D52" s="6"/>
      <c r="E52" s="10">
        <v>10800</v>
      </c>
      <c r="F52" s="16">
        <f t="shared" si="0"/>
        <v>62843003.059999868</v>
      </c>
      <c r="G52" s="22"/>
      <c r="H52" s="21"/>
      <c r="I52" s="21"/>
    </row>
    <row r="53" spans="1:9" s="18" customFormat="1" ht="27" customHeight="1" x14ac:dyDescent="0.25">
      <c r="A53" s="9">
        <v>45533</v>
      </c>
      <c r="B53" s="11">
        <v>37021361378</v>
      </c>
      <c r="C53" s="45" t="s">
        <v>52</v>
      </c>
      <c r="D53" s="6"/>
      <c r="E53" s="10">
        <v>13500</v>
      </c>
      <c r="F53" s="16">
        <f t="shared" si="0"/>
        <v>62829503.059999868</v>
      </c>
      <c r="G53" s="22"/>
      <c r="H53" s="21"/>
      <c r="I53" s="21"/>
    </row>
    <row r="54" spans="1:9" s="18" customFormat="1" ht="24" customHeight="1" x14ac:dyDescent="0.25">
      <c r="A54" s="9">
        <v>45533</v>
      </c>
      <c r="B54" s="11">
        <v>37021361932</v>
      </c>
      <c r="C54" s="45" t="s">
        <v>53</v>
      </c>
      <c r="D54" s="6"/>
      <c r="E54" s="10">
        <v>10800</v>
      </c>
      <c r="F54" s="16">
        <f t="shared" si="0"/>
        <v>62818703.059999868</v>
      </c>
      <c r="G54" s="22"/>
      <c r="H54" s="21"/>
      <c r="I54" s="21"/>
    </row>
    <row r="55" spans="1:9" s="18" customFormat="1" ht="17.25" customHeight="1" x14ac:dyDescent="0.25">
      <c r="A55" s="9">
        <v>45533</v>
      </c>
      <c r="B55" s="11">
        <v>37021362507</v>
      </c>
      <c r="C55" s="45" t="s">
        <v>54</v>
      </c>
      <c r="D55" s="6"/>
      <c r="E55" s="10">
        <v>9000</v>
      </c>
      <c r="F55" s="16">
        <f t="shared" si="0"/>
        <v>62809703.059999868</v>
      </c>
      <c r="G55" s="22"/>
      <c r="H55" s="21"/>
      <c r="I55" s="21"/>
    </row>
    <row r="56" spans="1:9" s="18" customFormat="1" ht="22.5" customHeight="1" x14ac:dyDescent="0.25">
      <c r="A56" s="9">
        <v>45533</v>
      </c>
      <c r="B56" s="11">
        <v>37021363127</v>
      </c>
      <c r="C56" s="45" t="s">
        <v>55</v>
      </c>
      <c r="D56" s="6"/>
      <c r="E56" s="10">
        <v>9000</v>
      </c>
      <c r="F56" s="16">
        <f t="shared" si="0"/>
        <v>62800703.059999868</v>
      </c>
      <c r="G56" s="22"/>
      <c r="H56" s="21"/>
      <c r="I56" s="21"/>
    </row>
    <row r="57" spans="1:9" s="18" customFormat="1" ht="13.5" customHeight="1" x14ac:dyDescent="0.25">
      <c r="A57" s="9">
        <v>45533</v>
      </c>
      <c r="B57" s="11">
        <v>37021363626</v>
      </c>
      <c r="C57" s="45" t="s">
        <v>56</v>
      </c>
      <c r="D57" s="6"/>
      <c r="E57" s="10">
        <v>9000</v>
      </c>
      <c r="F57" s="16">
        <f t="shared" si="0"/>
        <v>62791703.059999868</v>
      </c>
      <c r="G57" s="22"/>
      <c r="H57" s="21"/>
      <c r="I57" s="21"/>
    </row>
    <row r="58" spans="1:9" s="18" customFormat="1" ht="13.5" customHeight="1" x14ac:dyDescent="0.25">
      <c r="A58" s="9">
        <v>45533</v>
      </c>
      <c r="B58" s="11">
        <v>37021364724</v>
      </c>
      <c r="C58" s="45" t="s">
        <v>57</v>
      </c>
      <c r="D58" s="6"/>
      <c r="E58" s="10">
        <v>203598.92</v>
      </c>
      <c r="F58" s="16">
        <f t="shared" si="0"/>
        <v>62588104.139999866</v>
      </c>
      <c r="G58" s="22"/>
      <c r="H58" s="21"/>
      <c r="I58" s="21"/>
    </row>
    <row r="59" spans="1:9" s="18" customFormat="1" ht="24.75" customHeight="1" x14ac:dyDescent="0.25">
      <c r="A59" s="9">
        <v>45533</v>
      </c>
      <c r="B59" s="11">
        <v>37021380279</v>
      </c>
      <c r="C59" s="45" t="s">
        <v>58</v>
      </c>
      <c r="D59" s="6"/>
      <c r="E59" s="10">
        <v>192931.20000000001</v>
      </c>
      <c r="F59" s="16">
        <f t="shared" si="0"/>
        <v>62395172.939999864</v>
      </c>
      <c r="G59" s="22"/>
      <c r="H59" s="21"/>
      <c r="I59" s="21"/>
    </row>
    <row r="60" spans="1:9" s="18" customFormat="1" ht="13.5" customHeight="1" x14ac:dyDescent="0.25">
      <c r="A60" s="9">
        <v>45533</v>
      </c>
      <c r="B60" s="11">
        <v>37021380901</v>
      </c>
      <c r="C60" s="45" t="s">
        <v>59</v>
      </c>
      <c r="D60" s="6"/>
      <c r="E60" s="10">
        <v>9000</v>
      </c>
      <c r="F60" s="16">
        <f t="shared" si="0"/>
        <v>62386172.939999864</v>
      </c>
      <c r="G60" s="22"/>
      <c r="H60" s="21"/>
      <c r="I60" s="21"/>
    </row>
    <row r="61" spans="1:9" s="18" customFormat="1" ht="22.5" customHeight="1" x14ac:dyDescent="0.25">
      <c r="A61" s="9">
        <v>45533</v>
      </c>
      <c r="B61" s="11">
        <v>37021381417</v>
      </c>
      <c r="C61" s="45" t="s">
        <v>59</v>
      </c>
      <c r="D61" s="6"/>
      <c r="E61" s="10">
        <v>9000</v>
      </c>
      <c r="F61" s="16">
        <f t="shared" si="0"/>
        <v>62377172.939999864</v>
      </c>
      <c r="G61" s="22"/>
      <c r="H61" s="21"/>
      <c r="I61" s="21"/>
    </row>
    <row r="62" spans="1:9" s="18" customFormat="1" ht="13.5" customHeight="1" x14ac:dyDescent="0.25">
      <c r="A62" s="9">
        <v>45533</v>
      </c>
      <c r="B62" s="11">
        <v>37021381958</v>
      </c>
      <c r="C62" s="45" t="s">
        <v>60</v>
      </c>
      <c r="D62" s="6"/>
      <c r="E62" s="10">
        <v>1310800</v>
      </c>
      <c r="F62" s="16">
        <f t="shared" si="0"/>
        <v>61066372.939999864</v>
      </c>
      <c r="G62" s="22"/>
      <c r="H62" s="21"/>
      <c r="I62" s="21"/>
    </row>
    <row r="63" spans="1:9" s="18" customFormat="1" ht="13.5" customHeight="1" x14ac:dyDescent="0.25">
      <c r="A63" s="9">
        <v>45533</v>
      </c>
      <c r="B63" s="11">
        <v>37021382447</v>
      </c>
      <c r="C63" s="45" t="s">
        <v>61</v>
      </c>
      <c r="D63" s="6"/>
      <c r="E63" s="10">
        <v>253564.26</v>
      </c>
      <c r="F63" s="16">
        <f t="shared" si="0"/>
        <v>60812808.679999866</v>
      </c>
      <c r="G63" s="22"/>
      <c r="H63" s="21"/>
      <c r="I63" s="21"/>
    </row>
    <row r="64" spans="1:9" s="18" customFormat="1" ht="13.5" customHeight="1" x14ac:dyDescent="0.25">
      <c r="A64" s="9"/>
      <c r="B64" s="11"/>
      <c r="C64" s="45" t="s">
        <v>62</v>
      </c>
      <c r="D64" s="6"/>
      <c r="E64" s="49">
        <v>104500</v>
      </c>
      <c r="F64" s="16">
        <f t="shared" si="0"/>
        <v>60708308.679999866</v>
      </c>
      <c r="G64" s="22"/>
      <c r="H64" s="21"/>
      <c r="I64" s="21"/>
    </row>
    <row r="65" spans="1:10" s="18" customFormat="1" ht="13.5" customHeight="1" x14ac:dyDescent="0.25">
      <c r="A65" s="9"/>
      <c r="B65" s="11"/>
      <c r="C65" s="45" t="s">
        <v>63</v>
      </c>
      <c r="D65" s="6"/>
      <c r="E65" s="49">
        <v>396112.16</v>
      </c>
      <c r="F65" s="16">
        <f t="shared" si="0"/>
        <v>60312196.519999869</v>
      </c>
      <c r="G65" s="22"/>
      <c r="H65" s="21"/>
      <c r="I65" s="21"/>
    </row>
    <row r="66" spans="1:10" s="18" customFormat="1" ht="23.25" x14ac:dyDescent="0.25">
      <c r="A66" s="9"/>
      <c r="B66" s="11"/>
      <c r="C66" s="45" t="s">
        <v>64</v>
      </c>
      <c r="D66" s="6"/>
      <c r="E66" s="49">
        <v>1764180</v>
      </c>
      <c r="F66" s="16">
        <f t="shared" si="0"/>
        <v>58548016.519999869</v>
      </c>
      <c r="G66" s="22"/>
      <c r="H66" s="21"/>
      <c r="I66" s="21"/>
    </row>
    <row r="67" spans="1:10" s="18" customFormat="1" ht="13.5" customHeight="1" x14ac:dyDescent="0.25">
      <c r="A67" s="9">
        <v>45506</v>
      </c>
      <c r="B67" s="11">
        <v>4524000000096</v>
      </c>
      <c r="C67" s="45" t="s">
        <v>65</v>
      </c>
      <c r="D67" s="6"/>
      <c r="E67" s="10">
        <v>1137869.1599999999</v>
      </c>
      <c r="F67" s="16">
        <f t="shared" si="0"/>
        <v>57410147.359999873</v>
      </c>
      <c r="G67" s="22"/>
      <c r="H67" s="21"/>
      <c r="I67" s="21"/>
    </row>
    <row r="68" spans="1:10" s="18" customFormat="1" ht="13.5" customHeight="1" x14ac:dyDescent="0.25">
      <c r="A68" s="9">
        <v>45531</v>
      </c>
      <c r="B68" s="11">
        <v>4524000000097</v>
      </c>
      <c r="C68" s="45" t="s">
        <v>66</v>
      </c>
      <c r="D68" s="6"/>
      <c r="E68" s="10">
        <v>1137869.1599999999</v>
      </c>
      <c r="F68" s="16">
        <f t="shared" si="0"/>
        <v>56272278.199999876</v>
      </c>
      <c r="G68" s="22"/>
      <c r="H68" s="21"/>
      <c r="I68" s="21"/>
    </row>
    <row r="69" spans="1:10" s="18" customFormat="1" ht="13.5" customHeight="1" x14ac:dyDescent="0.25">
      <c r="A69" s="9">
        <v>45530</v>
      </c>
      <c r="B69" s="11">
        <v>4524000000004</v>
      </c>
      <c r="C69" s="45" t="s">
        <v>67</v>
      </c>
      <c r="D69" s="6"/>
      <c r="E69" s="10">
        <v>54300</v>
      </c>
      <c r="F69" s="16">
        <f t="shared" si="0"/>
        <v>56217978.199999876</v>
      </c>
      <c r="G69" s="22"/>
      <c r="H69" s="21"/>
      <c r="I69" s="21"/>
    </row>
    <row r="70" spans="1:10" s="18" customFormat="1" ht="23.25" x14ac:dyDescent="0.25">
      <c r="A70" s="9">
        <v>45506</v>
      </c>
      <c r="B70" s="11">
        <v>4524000000002</v>
      </c>
      <c r="C70" s="45" t="s">
        <v>73</v>
      </c>
      <c r="D70" s="6"/>
      <c r="E70" s="10">
        <v>27000</v>
      </c>
      <c r="F70" s="16">
        <f t="shared" si="0"/>
        <v>56190978.199999876</v>
      </c>
      <c r="G70" s="22"/>
      <c r="H70" s="21"/>
      <c r="I70" s="21"/>
    </row>
    <row r="71" spans="1:10" s="18" customFormat="1" ht="23.25" x14ac:dyDescent="0.25">
      <c r="A71" s="9">
        <v>45533</v>
      </c>
      <c r="B71" s="11">
        <v>4524000000002</v>
      </c>
      <c r="C71" s="45" t="s">
        <v>74</v>
      </c>
      <c r="D71" s="6"/>
      <c r="E71" s="10">
        <v>27000</v>
      </c>
      <c r="F71" s="16">
        <f t="shared" si="0"/>
        <v>56163978.199999876</v>
      </c>
      <c r="G71" s="22"/>
      <c r="H71" s="21"/>
      <c r="I71" s="21"/>
    </row>
    <row r="72" spans="1:10" s="18" customFormat="1" ht="22.5" customHeight="1" x14ac:dyDescent="0.25">
      <c r="A72" s="9">
        <v>45506</v>
      </c>
      <c r="B72" s="11">
        <v>4524000000002</v>
      </c>
      <c r="C72" s="45" t="s">
        <v>68</v>
      </c>
      <c r="D72" s="6"/>
      <c r="E72" s="10">
        <v>1089123.06</v>
      </c>
      <c r="F72" s="16">
        <f t="shared" si="0"/>
        <v>55074855.139999874</v>
      </c>
      <c r="G72" s="22"/>
      <c r="H72" s="21"/>
      <c r="I72" s="21"/>
    </row>
    <row r="73" spans="1:10" s="18" customFormat="1" ht="22.5" customHeight="1" x14ac:dyDescent="0.25">
      <c r="A73" s="9">
        <v>45533</v>
      </c>
      <c r="B73" s="11">
        <v>4524000000061</v>
      </c>
      <c r="C73" s="45" t="s">
        <v>72</v>
      </c>
      <c r="D73" s="6"/>
      <c r="E73" s="47">
        <v>1010526.47</v>
      </c>
      <c r="F73" s="16">
        <f t="shared" si="0"/>
        <v>54064328.669999875</v>
      </c>
      <c r="G73" s="22"/>
      <c r="H73" s="21"/>
      <c r="I73" s="21"/>
    </row>
    <row r="74" spans="1:10" x14ac:dyDescent="0.25">
      <c r="A74" s="9">
        <v>45503</v>
      </c>
      <c r="B74" s="29" t="s">
        <v>12</v>
      </c>
      <c r="C74" s="45" t="s">
        <v>18</v>
      </c>
      <c r="D74" s="6"/>
      <c r="E74" s="43">
        <v>20454.879999999997</v>
      </c>
      <c r="F74" s="16">
        <f t="shared" si="0"/>
        <v>54043873.789999872</v>
      </c>
      <c r="G74" s="31"/>
      <c r="H74" s="7"/>
      <c r="I74"/>
    </row>
    <row r="75" spans="1:10" ht="15" customHeight="1" x14ac:dyDescent="0.25">
      <c r="A75" s="37"/>
      <c r="B75" s="38"/>
      <c r="C75" s="39"/>
      <c r="D75" s="40"/>
      <c r="E75" s="41"/>
      <c r="F75" s="42"/>
      <c r="G75" s="31"/>
      <c r="H75" s="7"/>
      <c r="I75"/>
    </row>
    <row r="76" spans="1:10" ht="15" customHeight="1" x14ac:dyDescent="0.25">
      <c r="F76" s="42"/>
      <c r="G76" s="31"/>
      <c r="H76" s="34"/>
      <c r="I76" s="35"/>
    </row>
    <row r="77" spans="1:10" ht="15" customHeight="1" x14ac:dyDescent="0.25">
      <c r="G77" s="31"/>
      <c r="H77" s="7"/>
      <c r="I77"/>
    </row>
    <row r="78" spans="1:10" ht="15" customHeight="1" x14ac:dyDescent="0.25">
      <c r="A78" t="s">
        <v>8</v>
      </c>
      <c r="D78" t="s">
        <v>9</v>
      </c>
      <c r="G78" s="32"/>
      <c r="H78" s="35"/>
      <c r="I78"/>
    </row>
    <row r="79" spans="1:10" x14ac:dyDescent="0.25">
      <c r="A79" t="s">
        <v>4</v>
      </c>
      <c r="D79" t="s">
        <v>11</v>
      </c>
      <c r="G79" s="31"/>
      <c r="H79" s="35"/>
      <c r="I79" s="34"/>
      <c r="J79" s="35"/>
    </row>
    <row r="80" spans="1:10" ht="15" customHeight="1" x14ac:dyDescent="0.25">
      <c r="G80" s="31"/>
      <c r="I80" s="33"/>
      <c r="J80" s="35"/>
    </row>
    <row r="81" spans="4:10" x14ac:dyDescent="0.25">
      <c r="G81" s="31"/>
      <c r="H81" s="24"/>
      <c r="J81" s="20"/>
    </row>
    <row r="82" spans="4:10" ht="15" customHeight="1" x14ac:dyDescent="0.25">
      <c r="G82" s="31"/>
    </row>
    <row r="83" spans="4:10" x14ac:dyDescent="0.25">
      <c r="G83" s="22"/>
    </row>
    <row r="84" spans="4:10" ht="15" customHeight="1" x14ac:dyDescent="0.25">
      <c r="D84" s="7"/>
      <c r="G84" s="22"/>
      <c r="H84" s="21">
        <v>64220843.229999997</v>
      </c>
    </row>
    <row r="85" spans="4:10" ht="15" customHeight="1" x14ac:dyDescent="0.25">
      <c r="D85" s="35"/>
      <c r="G85" s="22"/>
      <c r="J85" s="18"/>
    </row>
    <row r="86" spans="4:10" x14ac:dyDescent="0.25">
      <c r="G86" s="22"/>
      <c r="J86" s="17"/>
    </row>
    <row r="87" spans="4:10" ht="15" customHeight="1" x14ac:dyDescent="0.25">
      <c r="D87" s="35"/>
      <c r="G87" s="22"/>
    </row>
    <row r="88" spans="4:10" x14ac:dyDescent="0.25">
      <c r="D88" s="35"/>
      <c r="G88" s="22"/>
      <c r="I88" s="21">
        <v>64.13</v>
      </c>
    </row>
    <row r="89" spans="4:10" ht="15" customHeight="1" x14ac:dyDescent="0.25">
      <c r="D89" s="35"/>
      <c r="G89" s="22"/>
      <c r="H89" s="25"/>
      <c r="I89" s="21">
        <v>35.630000000000003</v>
      </c>
    </row>
    <row r="90" spans="4:10" x14ac:dyDescent="0.25">
      <c r="D90" s="35"/>
      <c r="G90" s="22"/>
      <c r="I90" s="21">
        <v>9.41</v>
      </c>
    </row>
    <row r="91" spans="4:10" x14ac:dyDescent="0.25">
      <c r="D91" s="35"/>
      <c r="E91" s="36"/>
      <c r="G91" s="22"/>
      <c r="I91" s="21">
        <v>14.25</v>
      </c>
    </row>
    <row r="92" spans="4:10" ht="15" customHeight="1" x14ac:dyDescent="0.25">
      <c r="D92" s="35"/>
      <c r="E92" s="7"/>
      <c r="G92" s="22"/>
      <c r="I92" s="21">
        <v>14.25</v>
      </c>
    </row>
    <row r="93" spans="4:10" ht="15" customHeight="1" x14ac:dyDescent="0.25">
      <c r="D93" s="35"/>
      <c r="G93" s="22"/>
      <c r="I93" s="21">
        <v>17.100000000000001</v>
      </c>
    </row>
    <row r="94" spans="4:10" ht="15" customHeight="1" x14ac:dyDescent="0.25">
      <c r="D94" s="35"/>
      <c r="G94" s="22"/>
      <c r="I94" s="21">
        <v>21.38</v>
      </c>
    </row>
    <row r="95" spans="4:10" x14ac:dyDescent="0.25">
      <c r="D95" s="35"/>
      <c r="G95" s="22"/>
      <c r="I95" s="21">
        <v>17.100000000000001</v>
      </c>
    </row>
    <row r="96" spans="4:10" x14ac:dyDescent="0.25">
      <c r="D96" s="35"/>
      <c r="F96" s="17"/>
      <c r="G96" s="22"/>
      <c r="I96" s="21">
        <v>21.38</v>
      </c>
    </row>
    <row r="97" spans="4:9" ht="15" customHeight="1" x14ac:dyDescent="0.25">
      <c r="D97" s="35"/>
      <c r="F97" s="17"/>
      <c r="G97" s="22"/>
      <c r="I97" s="21">
        <v>17.100000000000001</v>
      </c>
    </row>
    <row r="98" spans="4:9" ht="15" customHeight="1" x14ac:dyDescent="0.25">
      <c r="D98" s="35"/>
      <c r="G98" s="22"/>
      <c r="I98" s="21">
        <v>14.25</v>
      </c>
    </row>
    <row r="99" spans="4:9" ht="15" customHeight="1" x14ac:dyDescent="0.25">
      <c r="D99" s="35"/>
      <c r="G99" s="22"/>
      <c r="I99" s="21">
        <v>14.25</v>
      </c>
    </row>
    <row r="100" spans="4:9" ht="15" customHeight="1" x14ac:dyDescent="0.25">
      <c r="D100" s="35"/>
      <c r="G100" s="22"/>
      <c r="I100" s="21">
        <v>14.25</v>
      </c>
    </row>
    <row r="101" spans="4:9" ht="15" customHeight="1" x14ac:dyDescent="0.25">
      <c r="D101" s="35"/>
      <c r="G101" s="22"/>
      <c r="I101" s="21">
        <v>319.54000000000002</v>
      </c>
    </row>
    <row r="102" spans="4:9" ht="15" customHeight="1" x14ac:dyDescent="0.25">
      <c r="D102" s="35"/>
      <c r="G102" s="22"/>
      <c r="I102" s="21">
        <v>275.27</v>
      </c>
    </row>
    <row r="103" spans="4:9" ht="15" customHeight="1" x14ac:dyDescent="0.25">
      <c r="D103" s="35"/>
      <c r="G103" s="22"/>
      <c r="I103" s="21">
        <v>80</v>
      </c>
    </row>
    <row r="104" spans="4:9" ht="15" customHeight="1" x14ac:dyDescent="0.25">
      <c r="D104" s="35"/>
      <c r="G104" s="22"/>
      <c r="I104" s="21">
        <v>175</v>
      </c>
    </row>
    <row r="105" spans="4:9" ht="15" customHeight="1" x14ac:dyDescent="0.25">
      <c r="D105" s="35"/>
      <c r="G105" s="22"/>
      <c r="I105" s="21">
        <f>SUM(I80:I104)</f>
        <v>1124.29</v>
      </c>
    </row>
    <row r="106" spans="4:9" ht="15" customHeight="1" x14ac:dyDescent="0.25">
      <c r="D106" s="35"/>
      <c r="G106" s="22"/>
      <c r="I106" s="26">
        <f>+I105-G122</f>
        <v>310.14999999999998</v>
      </c>
    </row>
    <row r="107" spans="4:9" ht="13.5" customHeight="1" x14ac:dyDescent="0.25">
      <c r="D107" s="35"/>
      <c r="G107" s="22"/>
      <c r="H107" s="22"/>
    </row>
    <row r="108" spans="4:9" ht="13.5" customHeight="1" x14ac:dyDescent="0.25">
      <c r="D108" s="35"/>
      <c r="G108" s="22"/>
      <c r="H108" s="27"/>
    </row>
    <row r="109" spans="4:9" x14ac:dyDescent="0.25">
      <c r="D109" s="35"/>
      <c r="G109" s="24"/>
      <c r="H109" s="28"/>
    </row>
    <row r="110" spans="4:9" x14ac:dyDescent="0.25">
      <c r="D110" s="35"/>
      <c r="G110" s="24"/>
      <c r="H110" s="28"/>
      <c r="I110" s="23"/>
    </row>
    <row r="111" spans="4:9" x14ac:dyDescent="0.25">
      <c r="D111" s="35"/>
      <c r="G111" s="24"/>
      <c r="H111" s="28"/>
      <c r="I111" s="23"/>
    </row>
    <row r="112" spans="4:9" x14ac:dyDescent="0.25">
      <c r="D112" s="35"/>
      <c r="G112" s="22"/>
      <c r="H112" s="28"/>
    </row>
    <row r="113" spans="4:8" x14ac:dyDescent="0.25">
      <c r="D113" s="35"/>
      <c r="G113" s="22">
        <v>458.35</v>
      </c>
      <c r="H113" s="28"/>
    </row>
    <row r="114" spans="4:8" x14ac:dyDescent="0.25">
      <c r="D114" s="35"/>
      <c r="G114" s="24">
        <v>4.8</v>
      </c>
      <c r="H114" s="28"/>
    </row>
    <row r="115" spans="4:8" x14ac:dyDescent="0.25">
      <c r="D115" s="35"/>
      <c r="F115" s="46"/>
      <c r="G115" s="24">
        <v>107.46</v>
      </c>
      <c r="H115" s="28"/>
    </row>
    <row r="116" spans="4:8" x14ac:dyDescent="0.25">
      <c r="D116" s="35"/>
      <c r="G116" s="24">
        <v>1.61</v>
      </c>
      <c r="H116" s="28"/>
    </row>
    <row r="117" spans="4:8" x14ac:dyDescent="0.25">
      <c r="D117" s="35"/>
      <c r="G117" s="24">
        <v>13.84</v>
      </c>
      <c r="H117" s="28"/>
    </row>
    <row r="118" spans="4:8" x14ac:dyDescent="0.25">
      <c r="D118" s="35"/>
      <c r="G118" s="24">
        <v>66.650000000000006</v>
      </c>
      <c r="H118" s="28"/>
    </row>
    <row r="119" spans="4:8" x14ac:dyDescent="0.25">
      <c r="D119" s="35"/>
      <c r="G119" s="24">
        <v>1.43</v>
      </c>
      <c r="H119" s="28"/>
    </row>
    <row r="120" spans="4:8" x14ac:dyDescent="0.25">
      <c r="D120" s="35"/>
      <c r="G120" s="24">
        <v>80</v>
      </c>
      <c r="H120" s="28"/>
    </row>
    <row r="121" spans="4:8" x14ac:dyDescent="0.25">
      <c r="D121" s="35"/>
      <c r="G121" s="24">
        <v>80</v>
      </c>
      <c r="H121" s="28"/>
    </row>
    <row r="122" spans="4:8" x14ac:dyDescent="0.25">
      <c r="D122" s="35"/>
      <c r="G122" s="24">
        <f>SUM(G82:G121)</f>
        <v>814.14</v>
      </c>
      <c r="H122" s="28"/>
    </row>
    <row r="123" spans="4:8" x14ac:dyDescent="0.25">
      <c r="D123" s="35"/>
      <c r="G123" s="24"/>
      <c r="H123" s="28"/>
    </row>
    <row r="124" spans="4:8" x14ac:dyDescent="0.25">
      <c r="D124" s="35"/>
      <c r="G124" s="24"/>
      <c r="H124" s="28"/>
    </row>
    <row r="125" spans="4:8" x14ac:dyDescent="0.25">
      <c r="D125" s="35"/>
      <c r="G125" s="24"/>
      <c r="H125" s="28"/>
    </row>
    <row r="126" spans="4:8" x14ac:dyDescent="0.25">
      <c r="D126" s="35"/>
      <c r="G126" s="22"/>
      <c r="H126" s="23"/>
    </row>
    <row r="127" spans="4:8" x14ac:dyDescent="0.25">
      <c r="D127" s="35"/>
      <c r="G127" s="22"/>
      <c r="H127" s="23"/>
    </row>
    <row r="128" spans="4:8" x14ac:dyDescent="0.25">
      <c r="D128" s="35"/>
      <c r="G128" s="24"/>
      <c r="H128" s="28"/>
    </row>
    <row r="129" spans="4:8" x14ac:dyDescent="0.25">
      <c r="D129" s="35"/>
      <c r="G129" s="24"/>
      <c r="H129" s="28"/>
    </row>
    <row r="130" spans="4:8" x14ac:dyDescent="0.25">
      <c r="D130" s="35"/>
      <c r="G130" s="24"/>
      <c r="H130" s="28"/>
    </row>
    <row r="131" spans="4:8" x14ac:dyDescent="0.25">
      <c r="D131" s="35"/>
      <c r="G131" s="24"/>
      <c r="H131" s="28"/>
    </row>
    <row r="132" spans="4:8" x14ac:dyDescent="0.25">
      <c r="D132" s="35"/>
      <c r="G132" s="24"/>
      <c r="H132" s="28"/>
    </row>
    <row r="133" spans="4:8" x14ac:dyDescent="0.25">
      <c r="D133" s="35"/>
      <c r="G133" s="24"/>
      <c r="H133" s="28"/>
    </row>
    <row r="134" spans="4:8" x14ac:dyDescent="0.25">
      <c r="D134" s="35"/>
      <c r="G134" s="24"/>
      <c r="H134" s="28"/>
    </row>
    <row r="135" spans="4:8" x14ac:dyDescent="0.25">
      <c r="D135" s="35"/>
      <c r="G135" s="24"/>
      <c r="H135" s="28"/>
    </row>
    <row r="136" spans="4:8" x14ac:dyDescent="0.25">
      <c r="D136" s="35"/>
      <c r="G136" s="24"/>
      <c r="H136" s="28"/>
    </row>
    <row r="137" spans="4:8" x14ac:dyDescent="0.25">
      <c r="D137" s="35"/>
      <c r="G137" s="24"/>
      <c r="H137" s="28"/>
    </row>
    <row r="138" spans="4:8" x14ac:dyDescent="0.25">
      <c r="D138" s="35"/>
      <c r="G138" s="24"/>
      <c r="H138" s="28"/>
    </row>
    <row r="139" spans="4:8" x14ac:dyDescent="0.25">
      <c r="D139" s="35"/>
      <c r="G139" s="24"/>
      <c r="H139" s="28"/>
    </row>
    <row r="140" spans="4:8" x14ac:dyDescent="0.25">
      <c r="D140" s="35"/>
      <c r="G140" s="24"/>
      <c r="H140" s="28"/>
    </row>
    <row r="141" spans="4:8" x14ac:dyDescent="0.25">
      <c r="D141" s="35"/>
      <c r="G141" s="24"/>
      <c r="H141" s="28"/>
    </row>
    <row r="142" spans="4:8" x14ac:dyDescent="0.25">
      <c r="D142" s="35"/>
      <c r="G142" s="24"/>
      <c r="H142" s="28"/>
    </row>
    <row r="143" spans="4:8" x14ac:dyDescent="0.25">
      <c r="D143" s="35"/>
      <c r="G143" s="24"/>
      <c r="H143" s="22"/>
    </row>
    <row r="144" spans="4:8" x14ac:dyDescent="0.25">
      <c r="D144" s="35"/>
      <c r="G144" s="24"/>
    </row>
    <row r="145" spans="4:7" x14ac:dyDescent="0.25">
      <c r="D145" s="35"/>
      <c r="G145" s="24"/>
    </row>
    <row r="146" spans="4:7" x14ac:dyDescent="0.25">
      <c r="D146" s="35"/>
      <c r="G146" s="24"/>
    </row>
    <row r="147" spans="4:7" x14ac:dyDescent="0.25">
      <c r="D147" s="35"/>
      <c r="G147" s="24"/>
    </row>
    <row r="148" spans="4:7" x14ac:dyDescent="0.25">
      <c r="D148" s="35"/>
      <c r="G148" s="24"/>
    </row>
    <row r="149" spans="4:7" x14ac:dyDescent="0.25">
      <c r="D149" s="35"/>
      <c r="G149" s="24"/>
    </row>
    <row r="150" spans="4:7" x14ac:dyDescent="0.25">
      <c r="D150" s="35"/>
      <c r="G150" s="24"/>
    </row>
    <row r="151" spans="4:7" x14ac:dyDescent="0.25">
      <c r="D151" s="35"/>
      <c r="G151" s="24"/>
    </row>
    <row r="152" spans="4:7" x14ac:dyDescent="0.25">
      <c r="D152" s="35"/>
      <c r="G152" s="24"/>
    </row>
    <row r="153" spans="4:7" x14ac:dyDescent="0.25">
      <c r="D153" s="35"/>
      <c r="G153" s="22"/>
    </row>
    <row r="154" spans="4:7" x14ac:dyDescent="0.25">
      <c r="D154" s="35"/>
    </row>
    <row r="155" spans="4:7" x14ac:dyDescent="0.25">
      <c r="D155" s="35"/>
    </row>
    <row r="156" spans="4:7" x14ac:dyDescent="0.25">
      <c r="D156" s="35"/>
    </row>
    <row r="157" spans="4:7" x14ac:dyDescent="0.25">
      <c r="D157" s="35"/>
    </row>
    <row r="158" spans="4:7" x14ac:dyDescent="0.25">
      <c r="D158" s="35"/>
    </row>
    <row r="159" spans="4:7" x14ac:dyDescent="0.25">
      <c r="D159" s="35"/>
    </row>
    <row r="160" spans="4:7" x14ac:dyDescent="0.25">
      <c r="D160" s="35"/>
    </row>
    <row r="161" spans="4:4" x14ac:dyDescent="0.25">
      <c r="D161" s="7"/>
    </row>
  </sheetData>
  <mergeCells count="6">
    <mergeCell ref="A7:E7"/>
    <mergeCell ref="A1:F1"/>
    <mergeCell ref="A2:F2"/>
    <mergeCell ref="A3:F3"/>
    <mergeCell ref="A4:F4"/>
    <mergeCell ref="A5:F5"/>
  </mergeCells>
  <conditionalFormatting sqref="I134:I136">
    <cfRule type="uniqueValues" dxfId="0" priority="1" stopIfTrue="1"/>
  </conditionalFormatting>
  <pageMargins left="0.70866141732283472" right="0.70866141732283472" top="0.74803149606299213" bottom="0.74803149606299213" header="0.31496062992125984" footer="0.31496062992125984"/>
  <pageSetup paperSize="9" scale="80" fitToHeight="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BF520-CE57-4591-8EBE-43F3F54F2E24}">
  <dimension ref="A1:I33"/>
  <sheetViews>
    <sheetView workbookViewId="0">
      <selection activeCell="C23" sqref="C23"/>
    </sheetView>
  </sheetViews>
  <sheetFormatPr baseColWidth="10" defaultRowHeight="15" x14ac:dyDescent="0.25"/>
  <cols>
    <col min="1" max="1" width="16.5703125" bestFit="1" customWidth="1"/>
    <col min="2" max="2" width="16" customWidth="1"/>
    <col min="3" max="3" width="44.140625" customWidth="1"/>
    <col min="4" max="4" width="9" customWidth="1"/>
    <col min="5" max="5" width="8.42578125" customWidth="1"/>
    <col min="6" max="6" width="9.28515625" customWidth="1"/>
    <col min="257" max="257" width="16.5703125" bestFit="1" customWidth="1"/>
    <col min="258" max="258" width="16" customWidth="1"/>
    <col min="259" max="259" width="44.140625" customWidth="1"/>
    <col min="260" max="260" width="9" customWidth="1"/>
    <col min="261" max="261" width="8.42578125" customWidth="1"/>
    <col min="262" max="262" width="9.28515625" customWidth="1"/>
    <col min="513" max="513" width="16.5703125" bestFit="1" customWidth="1"/>
    <col min="514" max="514" width="16" customWidth="1"/>
    <col min="515" max="515" width="44.140625" customWidth="1"/>
    <col min="516" max="516" width="9" customWidth="1"/>
    <col min="517" max="517" width="8.42578125" customWidth="1"/>
    <col min="518" max="518" width="9.28515625" customWidth="1"/>
    <col min="769" max="769" width="16.5703125" bestFit="1" customWidth="1"/>
    <col min="770" max="770" width="16" customWidth="1"/>
    <col min="771" max="771" width="44.140625" customWidth="1"/>
    <col min="772" max="772" width="9" customWidth="1"/>
    <col min="773" max="773" width="8.42578125" customWidth="1"/>
    <col min="774" max="774" width="9.28515625" customWidth="1"/>
    <col min="1025" max="1025" width="16.5703125" bestFit="1" customWidth="1"/>
    <col min="1026" max="1026" width="16" customWidth="1"/>
    <col min="1027" max="1027" width="44.140625" customWidth="1"/>
    <col min="1028" max="1028" width="9" customWidth="1"/>
    <col min="1029" max="1029" width="8.42578125" customWidth="1"/>
    <col min="1030" max="1030" width="9.28515625" customWidth="1"/>
    <col min="1281" max="1281" width="16.5703125" bestFit="1" customWidth="1"/>
    <col min="1282" max="1282" width="16" customWidth="1"/>
    <col min="1283" max="1283" width="44.140625" customWidth="1"/>
    <col min="1284" max="1284" width="9" customWidth="1"/>
    <col min="1285" max="1285" width="8.42578125" customWidth="1"/>
    <col min="1286" max="1286" width="9.28515625" customWidth="1"/>
    <col min="1537" max="1537" width="16.5703125" bestFit="1" customWidth="1"/>
    <col min="1538" max="1538" width="16" customWidth="1"/>
    <col min="1539" max="1539" width="44.140625" customWidth="1"/>
    <col min="1540" max="1540" width="9" customWidth="1"/>
    <col min="1541" max="1541" width="8.42578125" customWidth="1"/>
    <col min="1542" max="1542" width="9.28515625" customWidth="1"/>
    <col min="1793" max="1793" width="16.5703125" bestFit="1" customWidth="1"/>
    <col min="1794" max="1794" width="16" customWidth="1"/>
    <col min="1795" max="1795" width="44.140625" customWidth="1"/>
    <col min="1796" max="1796" width="9" customWidth="1"/>
    <col min="1797" max="1797" width="8.42578125" customWidth="1"/>
    <col min="1798" max="1798" width="9.28515625" customWidth="1"/>
    <col min="2049" max="2049" width="16.5703125" bestFit="1" customWidth="1"/>
    <col min="2050" max="2050" width="16" customWidth="1"/>
    <col min="2051" max="2051" width="44.140625" customWidth="1"/>
    <col min="2052" max="2052" width="9" customWidth="1"/>
    <col min="2053" max="2053" width="8.42578125" customWidth="1"/>
    <col min="2054" max="2054" width="9.28515625" customWidth="1"/>
    <col min="2305" max="2305" width="16.5703125" bestFit="1" customWidth="1"/>
    <col min="2306" max="2306" width="16" customWidth="1"/>
    <col min="2307" max="2307" width="44.140625" customWidth="1"/>
    <col min="2308" max="2308" width="9" customWidth="1"/>
    <col min="2309" max="2309" width="8.42578125" customWidth="1"/>
    <col min="2310" max="2310" width="9.28515625" customWidth="1"/>
    <col min="2561" max="2561" width="16.5703125" bestFit="1" customWidth="1"/>
    <col min="2562" max="2562" width="16" customWidth="1"/>
    <col min="2563" max="2563" width="44.140625" customWidth="1"/>
    <col min="2564" max="2564" width="9" customWidth="1"/>
    <col min="2565" max="2565" width="8.42578125" customWidth="1"/>
    <col min="2566" max="2566" width="9.28515625" customWidth="1"/>
    <col min="2817" max="2817" width="16.5703125" bestFit="1" customWidth="1"/>
    <col min="2818" max="2818" width="16" customWidth="1"/>
    <col min="2819" max="2819" width="44.140625" customWidth="1"/>
    <col min="2820" max="2820" width="9" customWidth="1"/>
    <col min="2821" max="2821" width="8.42578125" customWidth="1"/>
    <col min="2822" max="2822" width="9.28515625" customWidth="1"/>
    <col min="3073" max="3073" width="16.5703125" bestFit="1" customWidth="1"/>
    <col min="3074" max="3074" width="16" customWidth="1"/>
    <col min="3075" max="3075" width="44.140625" customWidth="1"/>
    <col min="3076" max="3076" width="9" customWidth="1"/>
    <col min="3077" max="3077" width="8.42578125" customWidth="1"/>
    <col min="3078" max="3078" width="9.28515625" customWidth="1"/>
    <col min="3329" max="3329" width="16.5703125" bestFit="1" customWidth="1"/>
    <col min="3330" max="3330" width="16" customWidth="1"/>
    <col min="3331" max="3331" width="44.140625" customWidth="1"/>
    <col min="3332" max="3332" width="9" customWidth="1"/>
    <col min="3333" max="3333" width="8.42578125" customWidth="1"/>
    <col min="3334" max="3334" width="9.28515625" customWidth="1"/>
    <col min="3585" max="3585" width="16.5703125" bestFit="1" customWidth="1"/>
    <col min="3586" max="3586" width="16" customWidth="1"/>
    <col min="3587" max="3587" width="44.140625" customWidth="1"/>
    <col min="3588" max="3588" width="9" customWidth="1"/>
    <col min="3589" max="3589" width="8.42578125" customWidth="1"/>
    <col min="3590" max="3590" width="9.28515625" customWidth="1"/>
    <col min="3841" max="3841" width="16.5703125" bestFit="1" customWidth="1"/>
    <col min="3842" max="3842" width="16" customWidth="1"/>
    <col min="3843" max="3843" width="44.140625" customWidth="1"/>
    <col min="3844" max="3844" width="9" customWidth="1"/>
    <col min="3845" max="3845" width="8.42578125" customWidth="1"/>
    <col min="3846" max="3846" width="9.28515625" customWidth="1"/>
    <col min="4097" max="4097" width="16.5703125" bestFit="1" customWidth="1"/>
    <col min="4098" max="4098" width="16" customWidth="1"/>
    <col min="4099" max="4099" width="44.140625" customWidth="1"/>
    <col min="4100" max="4100" width="9" customWidth="1"/>
    <col min="4101" max="4101" width="8.42578125" customWidth="1"/>
    <col min="4102" max="4102" width="9.28515625" customWidth="1"/>
    <col min="4353" max="4353" width="16.5703125" bestFit="1" customWidth="1"/>
    <col min="4354" max="4354" width="16" customWidth="1"/>
    <col min="4355" max="4355" width="44.140625" customWidth="1"/>
    <col min="4356" max="4356" width="9" customWidth="1"/>
    <col min="4357" max="4357" width="8.42578125" customWidth="1"/>
    <col min="4358" max="4358" width="9.28515625" customWidth="1"/>
    <col min="4609" max="4609" width="16.5703125" bestFit="1" customWidth="1"/>
    <col min="4610" max="4610" width="16" customWidth="1"/>
    <col min="4611" max="4611" width="44.140625" customWidth="1"/>
    <col min="4612" max="4612" width="9" customWidth="1"/>
    <col min="4613" max="4613" width="8.42578125" customWidth="1"/>
    <col min="4614" max="4614" width="9.28515625" customWidth="1"/>
    <col min="4865" max="4865" width="16.5703125" bestFit="1" customWidth="1"/>
    <col min="4866" max="4866" width="16" customWidth="1"/>
    <col min="4867" max="4867" width="44.140625" customWidth="1"/>
    <col min="4868" max="4868" width="9" customWidth="1"/>
    <col min="4869" max="4869" width="8.42578125" customWidth="1"/>
    <col min="4870" max="4870" width="9.28515625" customWidth="1"/>
    <col min="5121" max="5121" width="16.5703125" bestFit="1" customWidth="1"/>
    <col min="5122" max="5122" width="16" customWidth="1"/>
    <col min="5123" max="5123" width="44.140625" customWidth="1"/>
    <col min="5124" max="5124" width="9" customWidth="1"/>
    <col min="5125" max="5125" width="8.42578125" customWidth="1"/>
    <col min="5126" max="5126" width="9.28515625" customWidth="1"/>
    <col min="5377" max="5377" width="16.5703125" bestFit="1" customWidth="1"/>
    <col min="5378" max="5378" width="16" customWidth="1"/>
    <col min="5379" max="5379" width="44.140625" customWidth="1"/>
    <col min="5380" max="5380" width="9" customWidth="1"/>
    <col min="5381" max="5381" width="8.42578125" customWidth="1"/>
    <col min="5382" max="5382" width="9.28515625" customWidth="1"/>
    <col min="5633" max="5633" width="16.5703125" bestFit="1" customWidth="1"/>
    <col min="5634" max="5634" width="16" customWidth="1"/>
    <col min="5635" max="5635" width="44.140625" customWidth="1"/>
    <col min="5636" max="5636" width="9" customWidth="1"/>
    <col min="5637" max="5637" width="8.42578125" customWidth="1"/>
    <col min="5638" max="5638" width="9.28515625" customWidth="1"/>
    <col min="5889" max="5889" width="16.5703125" bestFit="1" customWidth="1"/>
    <col min="5890" max="5890" width="16" customWidth="1"/>
    <col min="5891" max="5891" width="44.140625" customWidth="1"/>
    <col min="5892" max="5892" width="9" customWidth="1"/>
    <col min="5893" max="5893" width="8.42578125" customWidth="1"/>
    <col min="5894" max="5894" width="9.28515625" customWidth="1"/>
    <col min="6145" max="6145" width="16.5703125" bestFit="1" customWidth="1"/>
    <col min="6146" max="6146" width="16" customWidth="1"/>
    <col min="6147" max="6147" width="44.140625" customWidth="1"/>
    <col min="6148" max="6148" width="9" customWidth="1"/>
    <col min="6149" max="6149" width="8.42578125" customWidth="1"/>
    <col min="6150" max="6150" width="9.28515625" customWidth="1"/>
    <col min="6401" max="6401" width="16.5703125" bestFit="1" customWidth="1"/>
    <col min="6402" max="6402" width="16" customWidth="1"/>
    <col min="6403" max="6403" width="44.140625" customWidth="1"/>
    <col min="6404" max="6404" width="9" customWidth="1"/>
    <col min="6405" max="6405" width="8.42578125" customWidth="1"/>
    <col min="6406" max="6406" width="9.28515625" customWidth="1"/>
    <col min="6657" max="6657" width="16.5703125" bestFit="1" customWidth="1"/>
    <col min="6658" max="6658" width="16" customWidth="1"/>
    <col min="6659" max="6659" width="44.140625" customWidth="1"/>
    <col min="6660" max="6660" width="9" customWidth="1"/>
    <col min="6661" max="6661" width="8.42578125" customWidth="1"/>
    <col min="6662" max="6662" width="9.28515625" customWidth="1"/>
    <col min="6913" max="6913" width="16.5703125" bestFit="1" customWidth="1"/>
    <col min="6914" max="6914" width="16" customWidth="1"/>
    <col min="6915" max="6915" width="44.140625" customWidth="1"/>
    <col min="6916" max="6916" width="9" customWidth="1"/>
    <col min="6917" max="6917" width="8.42578125" customWidth="1"/>
    <col min="6918" max="6918" width="9.28515625" customWidth="1"/>
    <col min="7169" max="7169" width="16.5703125" bestFit="1" customWidth="1"/>
    <col min="7170" max="7170" width="16" customWidth="1"/>
    <col min="7171" max="7171" width="44.140625" customWidth="1"/>
    <col min="7172" max="7172" width="9" customWidth="1"/>
    <col min="7173" max="7173" width="8.42578125" customWidth="1"/>
    <col min="7174" max="7174" width="9.28515625" customWidth="1"/>
    <col min="7425" max="7425" width="16.5703125" bestFit="1" customWidth="1"/>
    <col min="7426" max="7426" width="16" customWidth="1"/>
    <col min="7427" max="7427" width="44.140625" customWidth="1"/>
    <col min="7428" max="7428" width="9" customWidth="1"/>
    <col min="7429" max="7429" width="8.42578125" customWidth="1"/>
    <col min="7430" max="7430" width="9.28515625" customWidth="1"/>
    <col min="7681" max="7681" width="16.5703125" bestFit="1" customWidth="1"/>
    <col min="7682" max="7682" width="16" customWidth="1"/>
    <col min="7683" max="7683" width="44.140625" customWidth="1"/>
    <col min="7684" max="7684" width="9" customWidth="1"/>
    <col min="7685" max="7685" width="8.42578125" customWidth="1"/>
    <col min="7686" max="7686" width="9.28515625" customWidth="1"/>
    <col min="7937" max="7937" width="16.5703125" bestFit="1" customWidth="1"/>
    <col min="7938" max="7938" width="16" customWidth="1"/>
    <col min="7939" max="7939" width="44.140625" customWidth="1"/>
    <col min="7940" max="7940" width="9" customWidth="1"/>
    <col min="7941" max="7941" width="8.42578125" customWidth="1"/>
    <col min="7942" max="7942" width="9.28515625" customWidth="1"/>
    <col min="8193" max="8193" width="16.5703125" bestFit="1" customWidth="1"/>
    <col min="8194" max="8194" width="16" customWidth="1"/>
    <col min="8195" max="8195" width="44.140625" customWidth="1"/>
    <col min="8196" max="8196" width="9" customWidth="1"/>
    <col min="8197" max="8197" width="8.42578125" customWidth="1"/>
    <col min="8198" max="8198" width="9.28515625" customWidth="1"/>
    <col min="8449" max="8449" width="16.5703125" bestFit="1" customWidth="1"/>
    <col min="8450" max="8450" width="16" customWidth="1"/>
    <col min="8451" max="8451" width="44.140625" customWidth="1"/>
    <col min="8452" max="8452" width="9" customWidth="1"/>
    <col min="8453" max="8453" width="8.42578125" customWidth="1"/>
    <col min="8454" max="8454" width="9.28515625" customWidth="1"/>
    <col min="8705" max="8705" width="16.5703125" bestFit="1" customWidth="1"/>
    <col min="8706" max="8706" width="16" customWidth="1"/>
    <col min="8707" max="8707" width="44.140625" customWidth="1"/>
    <col min="8708" max="8708" width="9" customWidth="1"/>
    <col min="8709" max="8709" width="8.42578125" customWidth="1"/>
    <col min="8710" max="8710" width="9.28515625" customWidth="1"/>
    <col min="8961" max="8961" width="16.5703125" bestFit="1" customWidth="1"/>
    <col min="8962" max="8962" width="16" customWidth="1"/>
    <col min="8963" max="8963" width="44.140625" customWidth="1"/>
    <col min="8964" max="8964" width="9" customWidth="1"/>
    <col min="8965" max="8965" width="8.42578125" customWidth="1"/>
    <col min="8966" max="8966" width="9.28515625" customWidth="1"/>
    <col min="9217" max="9217" width="16.5703125" bestFit="1" customWidth="1"/>
    <col min="9218" max="9218" width="16" customWidth="1"/>
    <col min="9219" max="9219" width="44.140625" customWidth="1"/>
    <col min="9220" max="9220" width="9" customWidth="1"/>
    <col min="9221" max="9221" width="8.42578125" customWidth="1"/>
    <col min="9222" max="9222" width="9.28515625" customWidth="1"/>
    <col min="9473" max="9473" width="16.5703125" bestFit="1" customWidth="1"/>
    <col min="9474" max="9474" width="16" customWidth="1"/>
    <col min="9475" max="9475" width="44.140625" customWidth="1"/>
    <col min="9476" max="9476" width="9" customWidth="1"/>
    <col min="9477" max="9477" width="8.42578125" customWidth="1"/>
    <col min="9478" max="9478" width="9.28515625" customWidth="1"/>
    <col min="9729" max="9729" width="16.5703125" bestFit="1" customWidth="1"/>
    <col min="9730" max="9730" width="16" customWidth="1"/>
    <col min="9731" max="9731" width="44.140625" customWidth="1"/>
    <col min="9732" max="9732" width="9" customWidth="1"/>
    <col min="9733" max="9733" width="8.42578125" customWidth="1"/>
    <col min="9734" max="9734" width="9.28515625" customWidth="1"/>
    <col min="9985" max="9985" width="16.5703125" bestFit="1" customWidth="1"/>
    <col min="9986" max="9986" width="16" customWidth="1"/>
    <col min="9987" max="9987" width="44.140625" customWidth="1"/>
    <col min="9988" max="9988" width="9" customWidth="1"/>
    <col min="9989" max="9989" width="8.42578125" customWidth="1"/>
    <col min="9990" max="9990" width="9.28515625" customWidth="1"/>
    <col min="10241" max="10241" width="16.5703125" bestFit="1" customWidth="1"/>
    <col min="10242" max="10242" width="16" customWidth="1"/>
    <col min="10243" max="10243" width="44.140625" customWidth="1"/>
    <col min="10244" max="10244" width="9" customWidth="1"/>
    <col min="10245" max="10245" width="8.42578125" customWidth="1"/>
    <col min="10246" max="10246" width="9.28515625" customWidth="1"/>
    <col min="10497" max="10497" width="16.5703125" bestFit="1" customWidth="1"/>
    <col min="10498" max="10498" width="16" customWidth="1"/>
    <col min="10499" max="10499" width="44.140625" customWidth="1"/>
    <col min="10500" max="10500" width="9" customWidth="1"/>
    <col min="10501" max="10501" width="8.42578125" customWidth="1"/>
    <col min="10502" max="10502" width="9.28515625" customWidth="1"/>
    <col min="10753" max="10753" width="16.5703125" bestFit="1" customWidth="1"/>
    <col min="10754" max="10754" width="16" customWidth="1"/>
    <col min="10755" max="10755" width="44.140625" customWidth="1"/>
    <col min="10756" max="10756" width="9" customWidth="1"/>
    <col min="10757" max="10757" width="8.42578125" customWidth="1"/>
    <col min="10758" max="10758" width="9.28515625" customWidth="1"/>
    <col min="11009" max="11009" width="16.5703125" bestFit="1" customWidth="1"/>
    <col min="11010" max="11010" width="16" customWidth="1"/>
    <col min="11011" max="11011" width="44.140625" customWidth="1"/>
    <col min="11012" max="11012" width="9" customWidth="1"/>
    <col min="11013" max="11013" width="8.42578125" customWidth="1"/>
    <col min="11014" max="11014" width="9.28515625" customWidth="1"/>
    <col min="11265" max="11265" width="16.5703125" bestFit="1" customWidth="1"/>
    <col min="11266" max="11266" width="16" customWidth="1"/>
    <col min="11267" max="11267" width="44.140625" customWidth="1"/>
    <col min="11268" max="11268" width="9" customWidth="1"/>
    <col min="11269" max="11269" width="8.42578125" customWidth="1"/>
    <col min="11270" max="11270" width="9.28515625" customWidth="1"/>
    <col min="11521" max="11521" width="16.5703125" bestFit="1" customWidth="1"/>
    <col min="11522" max="11522" width="16" customWidth="1"/>
    <col min="11523" max="11523" width="44.140625" customWidth="1"/>
    <col min="11524" max="11524" width="9" customWidth="1"/>
    <col min="11525" max="11525" width="8.42578125" customWidth="1"/>
    <col min="11526" max="11526" width="9.28515625" customWidth="1"/>
    <col min="11777" max="11777" width="16.5703125" bestFit="1" customWidth="1"/>
    <col min="11778" max="11778" width="16" customWidth="1"/>
    <col min="11779" max="11779" width="44.140625" customWidth="1"/>
    <col min="11780" max="11780" width="9" customWidth="1"/>
    <col min="11781" max="11781" width="8.42578125" customWidth="1"/>
    <col min="11782" max="11782" width="9.28515625" customWidth="1"/>
    <col min="12033" max="12033" width="16.5703125" bestFit="1" customWidth="1"/>
    <col min="12034" max="12034" width="16" customWidth="1"/>
    <col min="12035" max="12035" width="44.140625" customWidth="1"/>
    <col min="12036" max="12036" width="9" customWidth="1"/>
    <col min="12037" max="12037" width="8.42578125" customWidth="1"/>
    <col min="12038" max="12038" width="9.28515625" customWidth="1"/>
    <col min="12289" max="12289" width="16.5703125" bestFit="1" customWidth="1"/>
    <col min="12290" max="12290" width="16" customWidth="1"/>
    <col min="12291" max="12291" width="44.140625" customWidth="1"/>
    <col min="12292" max="12292" width="9" customWidth="1"/>
    <col min="12293" max="12293" width="8.42578125" customWidth="1"/>
    <col min="12294" max="12294" width="9.28515625" customWidth="1"/>
    <col min="12545" max="12545" width="16.5703125" bestFit="1" customWidth="1"/>
    <col min="12546" max="12546" width="16" customWidth="1"/>
    <col min="12547" max="12547" width="44.140625" customWidth="1"/>
    <col min="12548" max="12548" width="9" customWidth="1"/>
    <col min="12549" max="12549" width="8.42578125" customWidth="1"/>
    <col min="12550" max="12550" width="9.28515625" customWidth="1"/>
    <col min="12801" max="12801" width="16.5703125" bestFit="1" customWidth="1"/>
    <col min="12802" max="12802" width="16" customWidth="1"/>
    <col min="12803" max="12803" width="44.140625" customWidth="1"/>
    <col min="12804" max="12804" width="9" customWidth="1"/>
    <col min="12805" max="12805" width="8.42578125" customWidth="1"/>
    <col min="12806" max="12806" width="9.28515625" customWidth="1"/>
    <col min="13057" max="13057" width="16.5703125" bestFit="1" customWidth="1"/>
    <col min="13058" max="13058" width="16" customWidth="1"/>
    <col min="13059" max="13059" width="44.140625" customWidth="1"/>
    <col min="13060" max="13060" width="9" customWidth="1"/>
    <col min="13061" max="13061" width="8.42578125" customWidth="1"/>
    <col min="13062" max="13062" width="9.28515625" customWidth="1"/>
    <col min="13313" max="13313" width="16.5703125" bestFit="1" customWidth="1"/>
    <col min="13314" max="13314" width="16" customWidth="1"/>
    <col min="13315" max="13315" width="44.140625" customWidth="1"/>
    <col min="13316" max="13316" width="9" customWidth="1"/>
    <col min="13317" max="13317" width="8.42578125" customWidth="1"/>
    <col min="13318" max="13318" width="9.28515625" customWidth="1"/>
    <col min="13569" max="13569" width="16.5703125" bestFit="1" customWidth="1"/>
    <col min="13570" max="13570" width="16" customWidth="1"/>
    <col min="13571" max="13571" width="44.140625" customWidth="1"/>
    <col min="13572" max="13572" width="9" customWidth="1"/>
    <col min="13573" max="13573" width="8.42578125" customWidth="1"/>
    <col min="13574" max="13574" width="9.28515625" customWidth="1"/>
    <col min="13825" max="13825" width="16.5703125" bestFit="1" customWidth="1"/>
    <col min="13826" max="13826" width="16" customWidth="1"/>
    <col min="13827" max="13827" width="44.140625" customWidth="1"/>
    <col min="13828" max="13828" width="9" customWidth="1"/>
    <col min="13829" max="13829" width="8.42578125" customWidth="1"/>
    <col min="13830" max="13830" width="9.28515625" customWidth="1"/>
    <col min="14081" max="14081" width="16.5703125" bestFit="1" customWidth="1"/>
    <col min="14082" max="14082" width="16" customWidth="1"/>
    <col min="14083" max="14083" width="44.140625" customWidth="1"/>
    <col min="14084" max="14084" width="9" customWidth="1"/>
    <col min="14085" max="14085" width="8.42578125" customWidth="1"/>
    <col min="14086" max="14086" width="9.28515625" customWidth="1"/>
    <col min="14337" max="14337" width="16.5703125" bestFit="1" customWidth="1"/>
    <col min="14338" max="14338" width="16" customWidth="1"/>
    <col min="14339" max="14339" width="44.140625" customWidth="1"/>
    <col min="14340" max="14340" width="9" customWidth="1"/>
    <col min="14341" max="14341" width="8.42578125" customWidth="1"/>
    <col min="14342" max="14342" width="9.28515625" customWidth="1"/>
    <col min="14593" max="14593" width="16.5703125" bestFit="1" customWidth="1"/>
    <col min="14594" max="14594" width="16" customWidth="1"/>
    <col min="14595" max="14595" width="44.140625" customWidth="1"/>
    <col min="14596" max="14596" width="9" customWidth="1"/>
    <col min="14597" max="14597" width="8.42578125" customWidth="1"/>
    <col min="14598" max="14598" width="9.28515625" customWidth="1"/>
    <col min="14849" max="14849" width="16.5703125" bestFit="1" customWidth="1"/>
    <col min="14850" max="14850" width="16" customWidth="1"/>
    <col min="14851" max="14851" width="44.140625" customWidth="1"/>
    <col min="14852" max="14852" width="9" customWidth="1"/>
    <col min="14853" max="14853" width="8.42578125" customWidth="1"/>
    <col min="14854" max="14854" width="9.28515625" customWidth="1"/>
    <col min="15105" max="15105" width="16.5703125" bestFit="1" customWidth="1"/>
    <col min="15106" max="15106" width="16" customWidth="1"/>
    <col min="15107" max="15107" width="44.140625" customWidth="1"/>
    <col min="15108" max="15108" width="9" customWidth="1"/>
    <col min="15109" max="15109" width="8.42578125" customWidth="1"/>
    <col min="15110" max="15110" width="9.28515625" customWidth="1"/>
    <col min="15361" max="15361" width="16.5703125" bestFit="1" customWidth="1"/>
    <col min="15362" max="15362" width="16" customWidth="1"/>
    <col min="15363" max="15363" width="44.140625" customWidth="1"/>
    <col min="15364" max="15364" width="9" customWidth="1"/>
    <col min="15365" max="15365" width="8.42578125" customWidth="1"/>
    <col min="15366" max="15366" width="9.28515625" customWidth="1"/>
    <col min="15617" max="15617" width="16.5703125" bestFit="1" customWidth="1"/>
    <col min="15618" max="15618" width="16" customWidth="1"/>
    <col min="15619" max="15619" width="44.140625" customWidth="1"/>
    <col min="15620" max="15620" width="9" customWidth="1"/>
    <col min="15621" max="15621" width="8.42578125" customWidth="1"/>
    <col min="15622" max="15622" width="9.28515625" customWidth="1"/>
    <col min="15873" max="15873" width="16.5703125" bestFit="1" customWidth="1"/>
    <col min="15874" max="15874" width="16" customWidth="1"/>
    <col min="15875" max="15875" width="44.140625" customWidth="1"/>
    <col min="15876" max="15876" width="9" customWidth="1"/>
    <col min="15877" max="15877" width="8.42578125" customWidth="1"/>
    <col min="15878" max="15878" width="9.28515625" customWidth="1"/>
    <col min="16129" max="16129" width="16.5703125" bestFit="1" customWidth="1"/>
    <col min="16130" max="16130" width="16" customWidth="1"/>
    <col min="16131" max="16131" width="44.140625" customWidth="1"/>
    <col min="16132" max="16132" width="9" customWidth="1"/>
    <col min="16133" max="16133" width="8.42578125" customWidth="1"/>
    <col min="16134" max="16134" width="9.28515625" customWidth="1"/>
  </cols>
  <sheetData>
    <row r="1" spans="1:9" x14ac:dyDescent="0.25">
      <c r="C1" s="71"/>
      <c r="D1" s="71"/>
      <c r="E1" s="71"/>
    </row>
    <row r="2" spans="1:9" ht="15.75" x14ac:dyDescent="0.25">
      <c r="A2" s="52" t="s">
        <v>75</v>
      </c>
      <c r="B2" s="52"/>
      <c r="C2" s="52"/>
      <c r="D2" s="52"/>
      <c r="E2" s="52"/>
    </row>
    <row r="3" spans="1:9" ht="15.75" x14ac:dyDescent="0.25">
      <c r="A3" s="48"/>
      <c r="B3" s="48"/>
      <c r="C3" s="48" t="s">
        <v>132</v>
      </c>
      <c r="D3" s="48"/>
      <c r="E3" s="48"/>
    </row>
    <row r="4" spans="1:9" x14ac:dyDescent="0.25">
      <c r="A4" s="53" t="s">
        <v>147</v>
      </c>
      <c r="B4" s="53"/>
      <c r="C4" s="53"/>
      <c r="D4" s="53"/>
      <c r="E4" s="53"/>
    </row>
    <row r="5" spans="1:9" x14ac:dyDescent="0.25">
      <c r="A5" s="53" t="s">
        <v>133</v>
      </c>
      <c r="B5" s="53"/>
      <c r="C5" s="53"/>
      <c r="D5" s="53"/>
      <c r="E5" s="53"/>
    </row>
    <row r="6" spans="1:9" x14ac:dyDescent="0.25">
      <c r="A6" s="53" t="s">
        <v>134</v>
      </c>
      <c r="B6" s="53"/>
      <c r="C6" s="53"/>
      <c r="D6" s="53"/>
      <c r="E6" s="53"/>
    </row>
    <row r="7" spans="1:9" ht="15.75" thickBot="1" x14ac:dyDescent="0.3">
      <c r="A7" s="50" t="s">
        <v>6</v>
      </c>
      <c r="B7" s="50"/>
      <c r="C7" s="50"/>
      <c r="D7" s="50"/>
      <c r="E7" s="51"/>
      <c r="F7" s="54"/>
    </row>
    <row r="8" spans="1:9" ht="15.75" thickBot="1" x14ac:dyDescent="0.3">
      <c r="A8" s="1" t="s">
        <v>0</v>
      </c>
      <c r="B8" s="72" t="s">
        <v>135</v>
      </c>
      <c r="C8" s="2" t="s">
        <v>2</v>
      </c>
      <c r="D8" s="2" t="s">
        <v>79</v>
      </c>
      <c r="E8" s="2" t="s">
        <v>3</v>
      </c>
      <c r="F8" s="55" t="s">
        <v>7</v>
      </c>
    </row>
    <row r="9" spans="1:9" x14ac:dyDescent="0.25">
      <c r="A9" s="73">
        <v>45505</v>
      </c>
      <c r="B9" s="57"/>
      <c r="C9" s="5" t="s">
        <v>5</v>
      </c>
      <c r="D9" s="74"/>
      <c r="E9" s="3"/>
      <c r="F9" s="75">
        <v>4687.4979999999996</v>
      </c>
    </row>
    <row r="10" spans="1:9" ht="14.25" customHeight="1" x14ac:dyDescent="0.25">
      <c r="A10" s="76">
        <v>45512</v>
      </c>
      <c r="B10" s="77">
        <v>452400000000021</v>
      </c>
      <c r="C10" s="44" t="s">
        <v>136</v>
      </c>
      <c r="D10" s="6">
        <v>208617.41</v>
      </c>
      <c r="E10" s="10"/>
      <c r="F10" s="78">
        <f t="shared" ref="F10:F16" si="0">+F9+D10-E10</f>
        <v>213304.908</v>
      </c>
    </row>
    <row r="11" spans="1:9" ht="14.25" customHeight="1" x14ac:dyDescent="0.25">
      <c r="A11" s="76">
        <v>45513</v>
      </c>
      <c r="B11" s="77">
        <v>36684453162</v>
      </c>
      <c r="C11" s="44" t="s">
        <v>137</v>
      </c>
      <c r="D11" s="6"/>
      <c r="E11" s="10">
        <v>123238.75</v>
      </c>
      <c r="F11" s="78">
        <f t="shared" si="0"/>
        <v>90066.157999999996</v>
      </c>
    </row>
    <row r="12" spans="1:9" ht="14.25" customHeight="1" x14ac:dyDescent="0.25">
      <c r="A12" s="76">
        <v>45513</v>
      </c>
      <c r="B12" s="77">
        <v>36684453656</v>
      </c>
      <c r="C12" s="44" t="s">
        <v>138</v>
      </c>
      <c r="D12" s="6"/>
      <c r="E12" s="10">
        <v>44815.1</v>
      </c>
      <c r="F12" s="78">
        <f t="shared" si="0"/>
        <v>45251.057999999997</v>
      </c>
    </row>
    <row r="13" spans="1:9" ht="14.25" customHeight="1" x14ac:dyDescent="0.25">
      <c r="A13" s="76">
        <v>45513</v>
      </c>
      <c r="B13" s="77">
        <v>36684454156</v>
      </c>
      <c r="C13" s="44" t="s">
        <v>139</v>
      </c>
      <c r="D13" s="6"/>
      <c r="E13" s="10">
        <v>24467.25</v>
      </c>
      <c r="F13" s="78">
        <f t="shared" si="0"/>
        <v>20783.807999999997</v>
      </c>
    </row>
    <row r="14" spans="1:9" ht="14.25" customHeight="1" x14ac:dyDescent="0.25">
      <c r="A14" s="76">
        <v>45523</v>
      </c>
      <c r="B14" s="77">
        <v>36824409871</v>
      </c>
      <c r="C14" s="44" t="s">
        <v>140</v>
      </c>
      <c r="D14" s="6"/>
      <c r="E14" s="10">
        <v>9862.5</v>
      </c>
      <c r="F14" s="78">
        <f t="shared" si="0"/>
        <v>10921.307999999997</v>
      </c>
    </row>
    <row r="15" spans="1:9" ht="14.25" customHeight="1" x14ac:dyDescent="0.25">
      <c r="A15" s="76">
        <v>45532</v>
      </c>
      <c r="B15" s="77">
        <v>4524000000038</v>
      </c>
      <c r="C15" s="44" t="s">
        <v>141</v>
      </c>
      <c r="D15" s="6">
        <v>202927.38</v>
      </c>
      <c r="E15" s="10"/>
      <c r="F15" s="78">
        <f t="shared" si="0"/>
        <v>213848.68799999999</v>
      </c>
    </row>
    <row r="16" spans="1:9" s="18" customFormat="1" x14ac:dyDescent="0.25">
      <c r="A16" s="60">
        <v>45504</v>
      </c>
      <c r="B16" s="79" t="s">
        <v>142</v>
      </c>
      <c r="C16" s="45" t="s">
        <v>143</v>
      </c>
      <c r="D16" s="6"/>
      <c r="E16" s="80">
        <f>80+36.7+67.22+184.86+175</f>
        <v>543.78</v>
      </c>
      <c r="F16" s="78">
        <f t="shared" si="0"/>
        <v>213304.908</v>
      </c>
      <c r="I16" s="69"/>
    </row>
    <row r="17" spans="1:6" ht="12" customHeight="1" x14ac:dyDescent="0.25">
      <c r="A17" s="81"/>
      <c r="B17" s="82"/>
      <c r="C17" s="39"/>
      <c r="D17" s="83"/>
      <c r="E17" s="84"/>
      <c r="F17" s="85"/>
    </row>
    <row r="18" spans="1:6" ht="12" customHeight="1" x14ac:dyDescent="0.25">
      <c r="A18" s="81"/>
      <c r="B18" s="82"/>
      <c r="C18" s="39"/>
      <c r="D18" s="83"/>
      <c r="E18" s="84"/>
      <c r="F18" s="85"/>
    </row>
    <row r="19" spans="1:6" ht="12" customHeight="1" x14ac:dyDescent="0.25">
      <c r="A19" s="81"/>
      <c r="B19" s="82"/>
      <c r="C19" s="39"/>
      <c r="D19" s="83"/>
      <c r="E19" s="84"/>
      <c r="F19" s="85"/>
    </row>
    <row r="20" spans="1:6" ht="16.5" customHeight="1" x14ac:dyDescent="0.25">
      <c r="A20" t="s">
        <v>144</v>
      </c>
      <c r="D20" t="s">
        <v>145</v>
      </c>
    </row>
    <row r="21" spans="1:6" ht="12" customHeight="1" x14ac:dyDescent="0.25">
      <c r="A21" t="s">
        <v>4</v>
      </c>
      <c r="D21" t="s">
        <v>11</v>
      </c>
    </row>
    <row r="22" spans="1:6" ht="12" customHeight="1" x14ac:dyDescent="0.25">
      <c r="A22" t="s">
        <v>146</v>
      </c>
    </row>
    <row r="33" spans="3:3" x14ac:dyDescent="0.25">
      <c r="C33" s="86"/>
    </row>
  </sheetData>
  <mergeCells count="5">
    <mergeCell ref="A2:E2"/>
    <mergeCell ref="A4:E4"/>
    <mergeCell ref="A5:E5"/>
    <mergeCell ref="A6:E6"/>
    <mergeCell ref="A7:E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3BD0B-6837-4060-AD7C-93B35E32F76B}">
  <dimension ref="A1:J189"/>
  <sheetViews>
    <sheetView workbookViewId="0">
      <selection activeCell="C5" sqref="C5"/>
    </sheetView>
  </sheetViews>
  <sheetFormatPr baseColWidth="10" defaultRowHeight="15" x14ac:dyDescent="0.25"/>
  <cols>
    <col min="1" max="1" width="15" customWidth="1"/>
    <col min="2" max="2" width="12.42578125" bestFit="1" customWidth="1"/>
    <col min="3" max="3" width="45.28515625" customWidth="1"/>
    <col min="4" max="4" width="10" customWidth="1"/>
    <col min="5" max="5" width="9.140625" customWidth="1"/>
    <col min="6" max="6" width="12" customWidth="1"/>
    <col min="257" max="257" width="15" customWidth="1"/>
    <col min="258" max="258" width="12.42578125" bestFit="1" customWidth="1"/>
    <col min="259" max="259" width="45.28515625" customWidth="1"/>
    <col min="260" max="260" width="10" customWidth="1"/>
    <col min="261" max="261" width="9.140625" customWidth="1"/>
    <col min="262" max="262" width="12" customWidth="1"/>
    <col min="513" max="513" width="15" customWidth="1"/>
    <col min="514" max="514" width="12.42578125" bestFit="1" customWidth="1"/>
    <col min="515" max="515" width="45.28515625" customWidth="1"/>
    <col min="516" max="516" width="10" customWidth="1"/>
    <col min="517" max="517" width="9.140625" customWidth="1"/>
    <col min="518" max="518" width="12" customWidth="1"/>
    <col min="769" max="769" width="15" customWidth="1"/>
    <col min="770" max="770" width="12.42578125" bestFit="1" customWidth="1"/>
    <col min="771" max="771" width="45.28515625" customWidth="1"/>
    <col min="772" max="772" width="10" customWidth="1"/>
    <col min="773" max="773" width="9.140625" customWidth="1"/>
    <col min="774" max="774" width="12" customWidth="1"/>
    <col min="1025" max="1025" width="15" customWidth="1"/>
    <col min="1026" max="1026" width="12.42578125" bestFit="1" customWidth="1"/>
    <col min="1027" max="1027" width="45.28515625" customWidth="1"/>
    <col min="1028" max="1028" width="10" customWidth="1"/>
    <col min="1029" max="1029" width="9.140625" customWidth="1"/>
    <col min="1030" max="1030" width="12" customWidth="1"/>
    <col min="1281" max="1281" width="15" customWidth="1"/>
    <col min="1282" max="1282" width="12.42578125" bestFit="1" customWidth="1"/>
    <col min="1283" max="1283" width="45.28515625" customWidth="1"/>
    <col min="1284" max="1284" width="10" customWidth="1"/>
    <col min="1285" max="1285" width="9.140625" customWidth="1"/>
    <col min="1286" max="1286" width="12" customWidth="1"/>
    <col min="1537" max="1537" width="15" customWidth="1"/>
    <col min="1538" max="1538" width="12.42578125" bestFit="1" customWidth="1"/>
    <col min="1539" max="1539" width="45.28515625" customWidth="1"/>
    <col min="1540" max="1540" width="10" customWidth="1"/>
    <col min="1541" max="1541" width="9.140625" customWidth="1"/>
    <col min="1542" max="1542" width="12" customWidth="1"/>
    <col min="1793" max="1793" width="15" customWidth="1"/>
    <col min="1794" max="1794" width="12.42578125" bestFit="1" customWidth="1"/>
    <col min="1795" max="1795" width="45.28515625" customWidth="1"/>
    <col min="1796" max="1796" width="10" customWidth="1"/>
    <col min="1797" max="1797" width="9.140625" customWidth="1"/>
    <col min="1798" max="1798" width="12" customWidth="1"/>
    <col min="2049" max="2049" width="15" customWidth="1"/>
    <col min="2050" max="2050" width="12.42578125" bestFit="1" customWidth="1"/>
    <col min="2051" max="2051" width="45.28515625" customWidth="1"/>
    <col min="2052" max="2052" width="10" customWidth="1"/>
    <col min="2053" max="2053" width="9.140625" customWidth="1"/>
    <col min="2054" max="2054" width="12" customWidth="1"/>
    <col min="2305" max="2305" width="15" customWidth="1"/>
    <col min="2306" max="2306" width="12.42578125" bestFit="1" customWidth="1"/>
    <col min="2307" max="2307" width="45.28515625" customWidth="1"/>
    <col min="2308" max="2308" width="10" customWidth="1"/>
    <col min="2309" max="2309" width="9.140625" customWidth="1"/>
    <col min="2310" max="2310" width="12" customWidth="1"/>
    <col min="2561" max="2561" width="15" customWidth="1"/>
    <col min="2562" max="2562" width="12.42578125" bestFit="1" customWidth="1"/>
    <col min="2563" max="2563" width="45.28515625" customWidth="1"/>
    <col min="2564" max="2564" width="10" customWidth="1"/>
    <col min="2565" max="2565" width="9.140625" customWidth="1"/>
    <col min="2566" max="2566" width="12" customWidth="1"/>
    <col min="2817" max="2817" width="15" customWidth="1"/>
    <col min="2818" max="2818" width="12.42578125" bestFit="1" customWidth="1"/>
    <col min="2819" max="2819" width="45.28515625" customWidth="1"/>
    <col min="2820" max="2820" width="10" customWidth="1"/>
    <col min="2821" max="2821" width="9.140625" customWidth="1"/>
    <col min="2822" max="2822" width="12" customWidth="1"/>
    <col min="3073" max="3073" width="15" customWidth="1"/>
    <col min="3074" max="3074" width="12.42578125" bestFit="1" customWidth="1"/>
    <col min="3075" max="3075" width="45.28515625" customWidth="1"/>
    <col min="3076" max="3076" width="10" customWidth="1"/>
    <col min="3077" max="3077" width="9.140625" customWidth="1"/>
    <col min="3078" max="3078" width="12" customWidth="1"/>
    <col min="3329" max="3329" width="15" customWidth="1"/>
    <col min="3330" max="3330" width="12.42578125" bestFit="1" customWidth="1"/>
    <col min="3331" max="3331" width="45.28515625" customWidth="1"/>
    <col min="3332" max="3332" width="10" customWidth="1"/>
    <col min="3333" max="3333" width="9.140625" customWidth="1"/>
    <col min="3334" max="3334" width="12" customWidth="1"/>
    <col min="3585" max="3585" width="15" customWidth="1"/>
    <col min="3586" max="3586" width="12.42578125" bestFit="1" customWidth="1"/>
    <col min="3587" max="3587" width="45.28515625" customWidth="1"/>
    <col min="3588" max="3588" width="10" customWidth="1"/>
    <col min="3589" max="3589" width="9.140625" customWidth="1"/>
    <col min="3590" max="3590" width="12" customWidth="1"/>
    <col min="3841" max="3841" width="15" customWidth="1"/>
    <col min="3842" max="3842" width="12.42578125" bestFit="1" customWidth="1"/>
    <col min="3843" max="3843" width="45.28515625" customWidth="1"/>
    <col min="3844" max="3844" width="10" customWidth="1"/>
    <col min="3845" max="3845" width="9.140625" customWidth="1"/>
    <col min="3846" max="3846" width="12" customWidth="1"/>
    <col min="4097" max="4097" width="15" customWidth="1"/>
    <col min="4098" max="4098" width="12.42578125" bestFit="1" customWidth="1"/>
    <col min="4099" max="4099" width="45.28515625" customWidth="1"/>
    <col min="4100" max="4100" width="10" customWidth="1"/>
    <col min="4101" max="4101" width="9.140625" customWidth="1"/>
    <col min="4102" max="4102" width="12" customWidth="1"/>
    <col min="4353" max="4353" width="15" customWidth="1"/>
    <col min="4354" max="4354" width="12.42578125" bestFit="1" customWidth="1"/>
    <col min="4355" max="4355" width="45.28515625" customWidth="1"/>
    <col min="4356" max="4356" width="10" customWidth="1"/>
    <col min="4357" max="4357" width="9.140625" customWidth="1"/>
    <col min="4358" max="4358" width="12" customWidth="1"/>
    <col min="4609" max="4609" width="15" customWidth="1"/>
    <col min="4610" max="4610" width="12.42578125" bestFit="1" customWidth="1"/>
    <col min="4611" max="4611" width="45.28515625" customWidth="1"/>
    <col min="4612" max="4612" width="10" customWidth="1"/>
    <col min="4613" max="4613" width="9.140625" customWidth="1"/>
    <col min="4614" max="4614" width="12" customWidth="1"/>
    <col min="4865" max="4865" width="15" customWidth="1"/>
    <col min="4866" max="4866" width="12.42578125" bestFit="1" customWidth="1"/>
    <col min="4867" max="4867" width="45.28515625" customWidth="1"/>
    <col min="4868" max="4868" width="10" customWidth="1"/>
    <col min="4869" max="4869" width="9.140625" customWidth="1"/>
    <col min="4870" max="4870" width="12" customWidth="1"/>
    <col min="5121" max="5121" width="15" customWidth="1"/>
    <col min="5122" max="5122" width="12.42578125" bestFit="1" customWidth="1"/>
    <col min="5123" max="5123" width="45.28515625" customWidth="1"/>
    <col min="5124" max="5124" width="10" customWidth="1"/>
    <col min="5125" max="5125" width="9.140625" customWidth="1"/>
    <col min="5126" max="5126" width="12" customWidth="1"/>
    <col min="5377" max="5377" width="15" customWidth="1"/>
    <col min="5378" max="5378" width="12.42578125" bestFit="1" customWidth="1"/>
    <col min="5379" max="5379" width="45.28515625" customWidth="1"/>
    <col min="5380" max="5380" width="10" customWidth="1"/>
    <col min="5381" max="5381" width="9.140625" customWidth="1"/>
    <col min="5382" max="5382" width="12" customWidth="1"/>
    <col min="5633" max="5633" width="15" customWidth="1"/>
    <col min="5634" max="5634" width="12.42578125" bestFit="1" customWidth="1"/>
    <col min="5635" max="5635" width="45.28515625" customWidth="1"/>
    <col min="5636" max="5636" width="10" customWidth="1"/>
    <col min="5637" max="5637" width="9.140625" customWidth="1"/>
    <col min="5638" max="5638" width="12" customWidth="1"/>
    <col min="5889" max="5889" width="15" customWidth="1"/>
    <col min="5890" max="5890" width="12.42578125" bestFit="1" customWidth="1"/>
    <col min="5891" max="5891" width="45.28515625" customWidth="1"/>
    <col min="5892" max="5892" width="10" customWidth="1"/>
    <col min="5893" max="5893" width="9.140625" customWidth="1"/>
    <col min="5894" max="5894" width="12" customWidth="1"/>
    <col min="6145" max="6145" width="15" customWidth="1"/>
    <col min="6146" max="6146" width="12.42578125" bestFit="1" customWidth="1"/>
    <col min="6147" max="6147" width="45.28515625" customWidth="1"/>
    <col min="6148" max="6148" width="10" customWidth="1"/>
    <col min="6149" max="6149" width="9.140625" customWidth="1"/>
    <col min="6150" max="6150" width="12" customWidth="1"/>
    <col min="6401" max="6401" width="15" customWidth="1"/>
    <col min="6402" max="6402" width="12.42578125" bestFit="1" customWidth="1"/>
    <col min="6403" max="6403" width="45.28515625" customWidth="1"/>
    <col min="6404" max="6404" width="10" customWidth="1"/>
    <col min="6405" max="6405" width="9.140625" customWidth="1"/>
    <col min="6406" max="6406" width="12" customWidth="1"/>
    <col min="6657" max="6657" width="15" customWidth="1"/>
    <col min="6658" max="6658" width="12.42578125" bestFit="1" customWidth="1"/>
    <col min="6659" max="6659" width="45.28515625" customWidth="1"/>
    <col min="6660" max="6660" width="10" customWidth="1"/>
    <col min="6661" max="6661" width="9.140625" customWidth="1"/>
    <col min="6662" max="6662" width="12" customWidth="1"/>
    <col min="6913" max="6913" width="15" customWidth="1"/>
    <col min="6914" max="6914" width="12.42578125" bestFit="1" customWidth="1"/>
    <col min="6915" max="6915" width="45.28515625" customWidth="1"/>
    <col min="6916" max="6916" width="10" customWidth="1"/>
    <col min="6917" max="6917" width="9.140625" customWidth="1"/>
    <col min="6918" max="6918" width="12" customWidth="1"/>
    <col min="7169" max="7169" width="15" customWidth="1"/>
    <col min="7170" max="7170" width="12.42578125" bestFit="1" customWidth="1"/>
    <col min="7171" max="7171" width="45.28515625" customWidth="1"/>
    <col min="7172" max="7172" width="10" customWidth="1"/>
    <col min="7173" max="7173" width="9.140625" customWidth="1"/>
    <col min="7174" max="7174" width="12" customWidth="1"/>
    <col min="7425" max="7425" width="15" customWidth="1"/>
    <col min="7426" max="7426" width="12.42578125" bestFit="1" customWidth="1"/>
    <col min="7427" max="7427" width="45.28515625" customWidth="1"/>
    <col min="7428" max="7428" width="10" customWidth="1"/>
    <col min="7429" max="7429" width="9.140625" customWidth="1"/>
    <col min="7430" max="7430" width="12" customWidth="1"/>
    <col min="7681" max="7681" width="15" customWidth="1"/>
    <col min="7682" max="7682" width="12.42578125" bestFit="1" customWidth="1"/>
    <col min="7683" max="7683" width="45.28515625" customWidth="1"/>
    <col min="7684" max="7684" width="10" customWidth="1"/>
    <col min="7685" max="7685" width="9.140625" customWidth="1"/>
    <col min="7686" max="7686" width="12" customWidth="1"/>
    <col min="7937" max="7937" width="15" customWidth="1"/>
    <col min="7938" max="7938" width="12.42578125" bestFit="1" customWidth="1"/>
    <col min="7939" max="7939" width="45.28515625" customWidth="1"/>
    <col min="7940" max="7940" width="10" customWidth="1"/>
    <col min="7941" max="7941" width="9.140625" customWidth="1"/>
    <col min="7942" max="7942" width="12" customWidth="1"/>
    <col min="8193" max="8193" width="15" customWidth="1"/>
    <col min="8194" max="8194" width="12.42578125" bestFit="1" customWidth="1"/>
    <col min="8195" max="8195" width="45.28515625" customWidth="1"/>
    <col min="8196" max="8196" width="10" customWidth="1"/>
    <col min="8197" max="8197" width="9.140625" customWidth="1"/>
    <col min="8198" max="8198" width="12" customWidth="1"/>
    <col min="8449" max="8449" width="15" customWidth="1"/>
    <col min="8450" max="8450" width="12.42578125" bestFit="1" customWidth="1"/>
    <col min="8451" max="8451" width="45.28515625" customWidth="1"/>
    <col min="8452" max="8452" width="10" customWidth="1"/>
    <col min="8453" max="8453" width="9.140625" customWidth="1"/>
    <col min="8454" max="8454" width="12" customWidth="1"/>
    <col min="8705" max="8705" width="15" customWidth="1"/>
    <col min="8706" max="8706" width="12.42578125" bestFit="1" customWidth="1"/>
    <col min="8707" max="8707" width="45.28515625" customWidth="1"/>
    <col min="8708" max="8708" width="10" customWidth="1"/>
    <col min="8709" max="8709" width="9.140625" customWidth="1"/>
    <col min="8710" max="8710" width="12" customWidth="1"/>
    <col min="8961" max="8961" width="15" customWidth="1"/>
    <col min="8962" max="8962" width="12.42578125" bestFit="1" customWidth="1"/>
    <col min="8963" max="8963" width="45.28515625" customWidth="1"/>
    <col min="8964" max="8964" width="10" customWidth="1"/>
    <col min="8965" max="8965" width="9.140625" customWidth="1"/>
    <col min="8966" max="8966" width="12" customWidth="1"/>
    <col min="9217" max="9217" width="15" customWidth="1"/>
    <col min="9218" max="9218" width="12.42578125" bestFit="1" customWidth="1"/>
    <col min="9219" max="9219" width="45.28515625" customWidth="1"/>
    <col min="9220" max="9220" width="10" customWidth="1"/>
    <col min="9221" max="9221" width="9.140625" customWidth="1"/>
    <col min="9222" max="9222" width="12" customWidth="1"/>
    <col min="9473" max="9473" width="15" customWidth="1"/>
    <col min="9474" max="9474" width="12.42578125" bestFit="1" customWidth="1"/>
    <col min="9475" max="9475" width="45.28515625" customWidth="1"/>
    <col min="9476" max="9476" width="10" customWidth="1"/>
    <col min="9477" max="9477" width="9.140625" customWidth="1"/>
    <col min="9478" max="9478" width="12" customWidth="1"/>
    <col min="9729" max="9729" width="15" customWidth="1"/>
    <col min="9730" max="9730" width="12.42578125" bestFit="1" customWidth="1"/>
    <col min="9731" max="9731" width="45.28515625" customWidth="1"/>
    <col min="9732" max="9732" width="10" customWidth="1"/>
    <col min="9733" max="9733" width="9.140625" customWidth="1"/>
    <col min="9734" max="9734" width="12" customWidth="1"/>
    <col min="9985" max="9985" width="15" customWidth="1"/>
    <col min="9986" max="9986" width="12.42578125" bestFit="1" customWidth="1"/>
    <col min="9987" max="9987" width="45.28515625" customWidth="1"/>
    <col min="9988" max="9988" width="10" customWidth="1"/>
    <col min="9989" max="9989" width="9.140625" customWidth="1"/>
    <col min="9990" max="9990" width="12" customWidth="1"/>
    <col min="10241" max="10241" width="15" customWidth="1"/>
    <col min="10242" max="10242" width="12.42578125" bestFit="1" customWidth="1"/>
    <col min="10243" max="10243" width="45.28515625" customWidth="1"/>
    <col min="10244" max="10244" width="10" customWidth="1"/>
    <col min="10245" max="10245" width="9.140625" customWidth="1"/>
    <col min="10246" max="10246" width="12" customWidth="1"/>
    <col min="10497" max="10497" width="15" customWidth="1"/>
    <col min="10498" max="10498" width="12.42578125" bestFit="1" customWidth="1"/>
    <col min="10499" max="10499" width="45.28515625" customWidth="1"/>
    <col min="10500" max="10500" width="10" customWidth="1"/>
    <col min="10501" max="10501" width="9.140625" customWidth="1"/>
    <col min="10502" max="10502" width="12" customWidth="1"/>
    <col min="10753" max="10753" width="15" customWidth="1"/>
    <col min="10754" max="10754" width="12.42578125" bestFit="1" customWidth="1"/>
    <col min="10755" max="10755" width="45.28515625" customWidth="1"/>
    <col min="10756" max="10756" width="10" customWidth="1"/>
    <col min="10757" max="10757" width="9.140625" customWidth="1"/>
    <col min="10758" max="10758" width="12" customWidth="1"/>
    <col min="11009" max="11009" width="15" customWidth="1"/>
    <col min="11010" max="11010" width="12.42578125" bestFit="1" customWidth="1"/>
    <col min="11011" max="11011" width="45.28515625" customWidth="1"/>
    <col min="11012" max="11012" width="10" customWidth="1"/>
    <col min="11013" max="11013" width="9.140625" customWidth="1"/>
    <col min="11014" max="11014" width="12" customWidth="1"/>
    <col min="11265" max="11265" width="15" customWidth="1"/>
    <col min="11266" max="11266" width="12.42578125" bestFit="1" customWidth="1"/>
    <col min="11267" max="11267" width="45.28515625" customWidth="1"/>
    <col min="11268" max="11268" width="10" customWidth="1"/>
    <col min="11269" max="11269" width="9.140625" customWidth="1"/>
    <col min="11270" max="11270" width="12" customWidth="1"/>
    <col min="11521" max="11521" width="15" customWidth="1"/>
    <col min="11522" max="11522" width="12.42578125" bestFit="1" customWidth="1"/>
    <col min="11523" max="11523" width="45.28515625" customWidth="1"/>
    <col min="11524" max="11524" width="10" customWidth="1"/>
    <col min="11525" max="11525" width="9.140625" customWidth="1"/>
    <col min="11526" max="11526" width="12" customWidth="1"/>
    <col min="11777" max="11777" width="15" customWidth="1"/>
    <col min="11778" max="11778" width="12.42578125" bestFit="1" customWidth="1"/>
    <col min="11779" max="11779" width="45.28515625" customWidth="1"/>
    <col min="11780" max="11780" width="10" customWidth="1"/>
    <col min="11781" max="11781" width="9.140625" customWidth="1"/>
    <col min="11782" max="11782" width="12" customWidth="1"/>
    <col min="12033" max="12033" width="15" customWidth="1"/>
    <col min="12034" max="12034" width="12.42578125" bestFit="1" customWidth="1"/>
    <col min="12035" max="12035" width="45.28515625" customWidth="1"/>
    <col min="12036" max="12036" width="10" customWidth="1"/>
    <col min="12037" max="12037" width="9.140625" customWidth="1"/>
    <col min="12038" max="12038" width="12" customWidth="1"/>
    <col min="12289" max="12289" width="15" customWidth="1"/>
    <col min="12290" max="12290" width="12.42578125" bestFit="1" customWidth="1"/>
    <col min="12291" max="12291" width="45.28515625" customWidth="1"/>
    <col min="12292" max="12292" width="10" customWidth="1"/>
    <col min="12293" max="12293" width="9.140625" customWidth="1"/>
    <col min="12294" max="12294" width="12" customWidth="1"/>
    <col min="12545" max="12545" width="15" customWidth="1"/>
    <col min="12546" max="12546" width="12.42578125" bestFit="1" customWidth="1"/>
    <col min="12547" max="12547" width="45.28515625" customWidth="1"/>
    <col min="12548" max="12548" width="10" customWidth="1"/>
    <col min="12549" max="12549" width="9.140625" customWidth="1"/>
    <col min="12550" max="12550" width="12" customWidth="1"/>
    <col min="12801" max="12801" width="15" customWidth="1"/>
    <col min="12802" max="12802" width="12.42578125" bestFit="1" customWidth="1"/>
    <col min="12803" max="12803" width="45.28515625" customWidth="1"/>
    <col min="12804" max="12804" width="10" customWidth="1"/>
    <col min="12805" max="12805" width="9.140625" customWidth="1"/>
    <col min="12806" max="12806" width="12" customWidth="1"/>
    <col min="13057" max="13057" width="15" customWidth="1"/>
    <col min="13058" max="13058" width="12.42578125" bestFit="1" customWidth="1"/>
    <col min="13059" max="13059" width="45.28515625" customWidth="1"/>
    <col min="13060" max="13060" width="10" customWidth="1"/>
    <col min="13061" max="13061" width="9.140625" customWidth="1"/>
    <col min="13062" max="13062" width="12" customWidth="1"/>
    <col min="13313" max="13313" width="15" customWidth="1"/>
    <col min="13314" max="13314" width="12.42578125" bestFit="1" customWidth="1"/>
    <col min="13315" max="13315" width="45.28515625" customWidth="1"/>
    <col min="13316" max="13316" width="10" customWidth="1"/>
    <col min="13317" max="13317" width="9.140625" customWidth="1"/>
    <col min="13318" max="13318" width="12" customWidth="1"/>
    <col min="13569" max="13569" width="15" customWidth="1"/>
    <col min="13570" max="13570" width="12.42578125" bestFit="1" customWidth="1"/>
    <col min="13571" max="13571" width="45.28515625" customWidth="1"/>
    <col min="13572" max="13572" width="10" customWidth="1"/>
    <col min="13573" max="13573" width="9.140625" customWidth="1"/>
    <col min="13574" max="13574" width="12" customWidth="1"/>
    <col min="13825" max="13825" width="15" customWidth="1"/>
    <col min="13826" max="13826" width="12.42578125" bestFit="1" customWidth="1"/>
    <col min="13827" max="13827" width="45.28515625" customWidth="1"/>
    <col min="13828" max="13828" width="10" customWidth="1"/>
    <col min="13829" max="13829" width="9.140625" customWidth="1"/>
    <col min="13830" max="13830" width="12" customWidth="1"/>
    <col min="14081" max="14081" width="15" customWidth="1"/>
    <col min="14082" max="14082" width="12.42578125" bestFit="1" customWidth="1"/>
    <col min="14083" max="14083" width="45.28515625" customWidth="1"/>
    <col min="14084" max="14084" width="10" customWidth="1"/>
    <col min="14085" max="14085" width="9.140625" customWidth="1"/>
    <col min="14086" max="14086" width="12" customWidth="1"/>
    <col min="14337" max="14337" width="15" customWidth="1"/>
    <col min="14338" max="14338" width="12.42578125" bestFit="1" customWidth="1"/>
    <col min="14339" max="14339" width="45.28515625" customWidth="1"/>
    <col min="14340" max="14340" width="10" customWidth="1"/>
    <col min="14341" max="14341" width="9.140625" customWidth="1"/>
    <col min="14342" max="14342" width="12" customWidth="1"/>
    <col min="14593" max="14593" width="15" customWidth="1"/>
    <col min="14594" max="14594" width="12.42578125" bestFit="1" customWidth="1"/>
    <col min="14595" max="14595" width="45.28515625" customWidth="1"/>
    <col min="14596" max="14596" width="10" customWidth="1"/>
    <col min="14597" max="14597" width="9.140625" customWidth="1"/>
    <col min="14598" max="14598" width="12" customWidth="1"/>
    <col min="14849" max="14849" width="15" customWidth="1"/>
    <col min="14850" max="14850" width="12.42578125" bestFit="1" customWidth="1"/>
    <col min="14851" max="14851" width="45.28515625" customWidth="1"/>
    <col min="14852" max="14852" width="10" customWidth="1"/>
    <col min="14853" max="14853" width="9.140625" customWidth="1"/>
    <col min="14854" max="14854" width="12" customWidth="1"/>
    <col min="15105" max="15105" width="15" customWidth="1"/>
    <col min="15106" max="15106" width="12.42578125" bestFit="1" customWidth="1"/>
    <col min="15107" max="15107" width="45.28515625" customWidth="1"/>
    <col min="15108" max="15108" width="10" customWidth="1"/>
    <col min="15109" max="15109" width="9.140625" customWidth="1"/>
    <col min="15110" max="15110" width="12" customWidth="1"/>
    <col min="15361" max="15361" width="15" customWidth="1"/>
    <col min="15362" max="15362" width="12.42578125" bestFit="1" customWidth="1"/>
    <col min="15363" max="15363" width="45.28515625" customWidth="1"/>
    <col min="15364" max="15364" width="10" customWidth="1"/>
    <col min="15365" max="15365" width="9.140625" customWidth="1"/>
    <col min="15366" max="15366" width="12" customWidth="1"/>
    <col min="15617" max="15617" width="15" customWidth="1"/>
    <col min="15618" max="15618" width="12.42578125" bestFit="1" customWidth="1"/>
    <col min="15619" max="15619" width="45.28515625" customWidth="1"/>
    <col min="15620" max="15620" width="10" customWidth="1"/>
    <col min="15621" max="15621" width="9.140625" customWidth="1"/>
    <col min="15622" max="15622" width="12" customWidth="1"/>
    <col min="15873" max="15873" width="15" customWidth="1"/>
    <col min="15874" max="15874" width="12.42578125" bestFit="1" customWidth="1"/>
    <col min="15875" max="15875" width="45.28515625" customWidth="1"/>
    <col min="15876" max="15876" width="10" customWidth="1"/>
    <col min="15877" max="15877" width="9.140625" customWidth="1"/>
    <col min="15878" max="15878" width="12" customWidth="1"/>
    <col min="16129" max="16129" width="15" customWidth="1"/>
    <col min="16130" max="16130" width="12.42578125" bestFit="1" customWidth="1"/>
    <col min="16131" max="16131" width="45.28515625" customWidth="1"/>
    <col min="16132" max="16132" width="10" customWidth="1"/>
    <col min="16133" max="16133" width="9.140625" customWidth="1"/>
    <col min="16134" max="16134" width="12" customWidth="1"/>
  </cols>
  <sheetData>
    <row r="1" spans="1:6" ht="15.75" x14ac:dyDescent="0.25">
      <c r="A1" s="52" t="s">
        <v>75</v>
      </c>
      <c r="B1" s="52"/>
      <c r="C1" s="52"/>
      <c r="D1" s="52"/>
      <c r="E1" s="52"/>
    </row>
    <row r="2" spans="1:6" ht="15.75" x14ac:dyDescent="0.25">
      <c r="A2" s="48"/>
      <c r="B2" s="48"/>
      <c r="C2" s="48" t="s">
        <v>76</v>
      </c>
      <c r="D2" s="48"/>
      <c r="E2" s="48"/>
    </row>
    <row r="3" spans="1:6" x14ac:dyDescent="0.25">
      <c r="A3" s="53" t="s">
        <v>77</v>
      </c>
      <c r="B3" s="53"/>
      <c r="C3" s="53"/>
      <c r="D3" s="53"/>
      <c r="E3" s="53"/>
    </row>
    <row r="4" spans="1:6" x14ac:dyDescent="0.25">
      <c r="A4" s="12"/>
      <c r="B4" s="12"/>
      <c r="C4" s="12" t="s">
        <v>130</v>
      </c>
      <c r="D4" s="12"/>
      <c r="E4" s="12"/>
    </row>
    <row r="5" spans="1:6" x14ac:dyDescent="0.25">
      <c r="A5" s="12"/>
      <c r="B5" s="12"/>
      <c r="C5" s="12" t="s">
        <v>78</v>
      </c>
      <c r="D5" s="12"/>
      <c r="E5" s="12"/>
    </row>
    <row r="6" spans="1:6" ht="15.75" thickBot="1" x14ac:dyDescent="0.3">
      <c r="A6" s="50" t="s">
        <v>6</v>
      </c>
      <c r="B6" s="50"/>
      <c r="C6" s="50"/>
      <c r="D6" s="50"/>
      <c r="E6" s="51"/>
      <c r="F6" s="54"/>
    </row>
    <row r="7" spans="1:6" ht="21" customHeight="1" thickBot="1" x14ac:dyDescent="0.3">
      <c r="A7" s="1" t="s">
        <v>0</v>
      </c>
      <c r="B7" s="2" t="s">
        <v>1</v>
      </c>
      <c r="C7" s="2" t="s">
        <v>2</v>
      </c>
      <c r="D7" s="2" t="s">
        <v>79</v>
      </c>
      <c r="E7" s="2" t="s">
        <v>3</v>
      </c>
      <c r="F7" s="55" t="s">
        <v>7</v>
      </c>
    </row>
    <row r="8" spans="1:6" x14ac:dyDescent="0.25">
      <c r="A8" s="56">
        <v>45505</v>
      </c>
      <c r="B8" s="57"/>
      <c r="C8" s="5" t="s">
        <v>5</v>
      </c>
      <c r="D8" s="58"/>
      <c r="E8" s="3"/>
      <c r="F8" s="59">
        <v>5770.8680000000786</v>
      </c>
    </row>
    <row r="9" spans="1:6" s="18" customFormat="1" x14ac:dyDescent="0.25">
      <c r="A9" s="60">
        <v>45512</v>
      </c>
      <c r="B9" s="61" t="s">
        <v>80</v>
      </c>
      <c r="C9" s="44" t="s">
        <v>81</v>
      </c>
      <c r="D9" s="62">
        <v>2727108.43</v>
      </c>
      <c r="E9" s="10"/>
      <c r="F9" s="63">
        <f>+F8+D9-E9</f>
        <v>2732879.2980000004</v>
      </c>
    </row>
    <row r="10" spans="1:6" s="18" customFormat="1" x14ac:dyDescent="0.25">
      <c r="A10" s="60">
        <v>45518</v>
      </c>
      <c r="B10" s="61">
        <v>36752894977</v>
      </c>
      <c r="C10" s="44" t="s">
        <v>82</v>
      </c>
      <c r="D10" s="62"/>
      <c r="E10" s="10">
        <v>463182</v>
      </c>
      <c r="F10" s="63">
        <f t="shared" ref="F10:F73" si="0">+F9+D10-E10</f>
        <v>2269697.2980000004</v>
      </c>
    </row>
    <row r="11" spans="1:6" s="18" customFormat="1" ht="23.25" x14ac:dyDescent="0.25">
      <c r="A11" s="60">
        <v>45527</v>
      </c>
      <c r="B11" s="61">
        <v>36964501180</v>
      </c>
      <c r="C11" s="45" t="s">
        <v>83</v>
      </c>
      <c r="D11" s="62"/>
      <c r="E11" s="10">
        <v>228825</v>
      </c>
      <c r="F11" s="63">
        <f t="shared" si="0"/>
        <v>2040872.2980000004</v>
      </c>
    </row>
    <row r="12" spans="1:6" s="18" customFormat="1" ht="23.25" x14ac:dyDescent="0.25">
      <c r="A12" s="60">
        <v>45527</v>
      </c>
      <c r="B12" s="61">
        <v>36964501871</v>
      </c>
      <c r="C12" s="45" t="s">
        <v>84</v>
      </c>
      <c r="D12" s="62"/>
      <c r="E12" s="10">
        <v>301375.27</v>
      </c>
      <c r="F12" s="63">
        <f t="shared" si="0"/>
        <v>1739497.0280000004</v>
      </c>
    </row>
    <row r="13" spans="1:6" s="18" customFormat="1" ht="23.25" x14ac:dyDescent="0.25">
      <c r="A13" s="60">
        <v>45527</v>
      </c>
      <c r="B13" s="61">
        <v>36964502432</v>
      </c>
      <c r="C13" s="45" t="s">
        <v>85</v>
      </c>
      <c r="D13" s="62"/>
      <c r="E13" s="10">
        <v>343338.3</v>
      </c>
      <c r="F13" s="63">
        <f t="shared" si="0"/>
        <v>1396158.7280000004</v>
      </c>
    </row>
    <row r="14" spans="1:6" s="18" customFormat="1" x14ac:dyDescent="0.25">
      <c r="A14" s="60">
        <v>45527</v>
      </c>
      <c r="B14" s="61">
        <v>36964502973</v>
      </c>
      <c r="C14" s="45" t="s">
        <v>86</v>
      </c>
      <c r="D14" s="62"/>
      <c r="E14" s="10">
        <v>7125</v>
      </c>
      <c r="F14" s="63">
        <f t="shared" si="0"/>
        <v>1389033.7280000004</v>
      </c>
    </row>
    <row r="15" spans="1:6" s="18" customFormat="1" x14ac:dyDescent="0.25">
      <c r="A15" s="60">
        <v>45527</v>
      </c>
      <c r="B15" s="61">
        <v>36964503717</v>
      </c>
      <c r="C15" s="45" t="s">
        <v>87</v>
      </c>
      <c r="D15" s="62"/>
      <c r="E15" s="10">
        <v>32689.66</v>
      </c>
      <c r="F15" s="63">
        <f t="shared" si="0"/>
        <v>1356344.0680000004</v>
      </c>
    </row>
    <row r="16" spans="1:6" s="18" customFormat="1" ht="23.25" x14ac:dyDescent="0.25">
      <c r="A16" s="60">
        <v>45527</v>
      </c>
      <c r="B16" s="61">
        <v>36964504411</v>
      </c>
      <c r="C16" s="45" t="s">
        <v>88</v>
      </c>
      <c r="D16" s="62"/>
      <c r="E16" s="10">
        <v>954850</v>
      </c>
      <c r="F16" s="63">
        <f t="shared" si="0"/>
        <v>401494.06800000044</v>
      </c>
    </row>
    <row r="17" spans="1:6" s="18" customFormat="1" ht="23.25" x14ac:dyDescent="0.25">
      <c r="A17" s="60">
        <v>45527</v>
      </c>
      <c r="B17" s="61">
        <v>36964504940</v>
      </c>
      <c r="C17" s="45" t="s">
        <v>89</v>
      </c>
      <c r="D17" s="62"/>
      <c r="E17" s="10">
        <v>1350</v>
      </c>
      <c r="F17" s="63">
        <f t="shared" si="0"/>
        <v>400144.06800000044</v>
      </c>
    </row>
    <row r="18" spans="1:6" s="18" customFormat="1" ht="23.25" x14ac:dyDescent="0.25">
      <c r="A18" s="60">
        <v>45527</v>
      </c>
      <c r="B18" s="61">
        <v>36964505532</v>
      </c>
      <c r="C18" s="45" t="s">
        <v>90</v>
      </c>
      <c r="D18" s="62"/>
      <c r="E18" s="10">
        <v>6600</v>
      </c>
      <c r="F18" s="63">
        <f t="shared" si="0"/>
        <v>393544.06800000044</v>
      </c>
    </row>
    <row r="19" spans="1:6" s="18" customFormat="1" ht="23.25" x14ac:dyDescent="0.25">
      <c r="A19" s="60">
        <v>45527</v>
      </c>
      <c r="B19" s="61">
        <v>36964506017</v>
      </c>
      <c r="C19" s="45" t="s">
        <v>91</v>
      </c>
      <c r="D19" s="62"/>
      <c r="E19" s="10">
        <v>1500</v>
      </c>
      <c r="F19" s="63">
        <f t="shared" si="0"/>
        <v>392044.06800000044</v>
      </c>
    </row>
    <row r="20" spans="1:6" s="18" customFormat="1" ht="23.25" x14ac:dyDescent="0.25">
      <c r="A20" s="60">
        <v>45527</v>
      </c>
      <c r="B20" s="61">
        <v>36964506508</v>
      </c>
      <c r="C20" s="45" t="s">
        <v>92</v>
      </c>
      <c r="D20" s="62"/>
      <c r="E20" s="10">
        <v>900</v>
      </c>
      <c r="F20" s="63">
        <f t="shared" si="0"/>
        <v>391144.06800000044</v>
      </c>
    </row>
    <row r="21" spans="1:6" s="18" customFormat="1" ht="23.25" x14ac:dyDescent="0.25">
      <c r="A21" s="60">
        <v>45527</v>
      </c>
      <c r="B21" s="61">
        <v>36964522380</v>
      </c>
      <c r="C21" s="45" t="s">
        <v>93</v>
      </c>
      <c r="D21" s="62"/>
      <c r="E21" s="10">
        <v>3600</v>
      </c>
      <c r="F21" s="63">
        <f t="shared" si="0"/>
        <v>387544.06800000044</v>
      </c>
    </row>
    <row r="22" spans="1:6" s="18" customFormat="1" ht="23.25" x14ac:dyDescent="0.25">
      <c r="A22" s="60">
        <v>45527</v>
      </c>
      <c r="B22" s="61">
        <v>36964522983</v>
      </c>
      <c r="C22" s="45" t="s">
        <v>94</v>
      </c>
      <c r="D22" s="62"/>
      <c r="E22" s="10">
        <v>900</v>
      </c>
      <c r="F22" s="63">
        <f t="shared" si="0"/>
        <v>386644.06800000044</v>
      </c>
    </row>
    <row r="23" spans="1:6" s="18" customFormat="1" ht="23.25" x14ac:dyDescent="0.25">
      <c r="A23" s="60">
        <v>45527</v>
      </c>
      <c r="B23" s="61">
        <v>36964523466</v>
      </c>
      <c r="C23" s="45" t="s">
        <v>92</v>
      </c>
      <c r="D23" s="62"/>
      <c r="E23" s="10">
        <v>900</v>
      </c>
      <c r="F23" s="63">
        <f t="shared" si="0"/>
        <v>385744.06800000044</v>
      </c>
    </row>
    <row r="24" spans="1:6" s="18" customFormat="1" ht="23.25" x14ac:dyDescent="0.25">
      <c r="A24" s="60">
        <v>45527</v>
      </c>
      <c r="B24" s="61">
        <v>36964524110</v>
      </c>
      <c r="C24" s="45" t="s">
        <v>95</v>
      </c>
      <c r="D24" s="62"/>
      <c r="E24" s="10">
        <v>6500</v>
      </c>
      <c r="F24" s="63">
        <f t="shared" si="0"/>
        <v>379244.06800000044</v>
      </c>
    </row>
    <row r="25" spans="1:6" s="18" customFormat="1" ht="23.25" x14ac:dyDescent="0.25">
      <c r="A25" s="60">
        <v>45527</v>
      </c>
      <c r="B25" s="61">
        <v>36964524638</v>
      </c>
      <c r="C25" s="45" t="s">
        <v>96</v>
      </c>
      <c r="D25" s="62"/>
      <c r="E25" s="10">
        <v>4300</v>
      </c>
      <c r="F25" s="63">
        <f t="shared" si="0"/>
        <v>374944.06800000044</v>
      </c>
    </row>
    <row r="26" spans="1:6" s="18" customFormat="1" ht="23.25" x14ac:dyDescent="0.25">
      <c r="A26" s="60">
        <v>45527</v>
      </c>
      <c r="B26" s="61">
        <v>3696452548</v>
      </c>
      <c r="C26" s="45" t="s">
        <v>97</v>
      </c>
      <c r="D26" s="62"/>
      <c r="E26" s="10">
        <v>3900</v>
      </c>
      <c r="F26" s="63">
        <f t="shared" si="0"/>
        <v>371044.06800000044</v>
      </c>
    </row>
    <row r="27" spans="1:6" s="18" customFormat="1" ht="23.25" x14ac:dyDescent="0.25">
      <c r="A27" s="60">
        <v>45527</v>
      </c>
      <c r="B27" s="61">
        <v>36964525805</v>
      </c>
      <c r="C27" s="45" t="s">
        <v>98</v>
      </c>
      <c r="D27" s="62"/>
      <c r="E27" s="10">
        <v>900</v>
      </c>
      <c r="F27" s="63">
        <f t="shared" si="0"/>
        <v>370144.06800000044</v>
      </c>
    </row>
    <row r="28" spans="1:6" s="18" customFormat="1" ht="23.25" x14ac:dyDescent="0.25">
      <c r="A28" s="60">
        <v>45527</v>
      </c>
      <c r="B28" s="61">
        <v>36964526597</v>
      </c>
      <c r="C28" s="45" t="s">
        <v>99</v>
      </c>
      <c r="D28" s="62"/>
      <c r="E28" s="10">
        <v>2150</v>
      </c>
      <c r="F28" s="63">
        <f t="shared" si="0"/>
        <v>367994.06800000044</v>
      </c>
    </row>
    <row r="29" spans="1:6" s="18" customFormat="1" ht="23.25" x14ac:dyDescent="0.25">
      <c r="A29" s="60">
        <v>45527</v>
      </c>
      <c r="B29" s="61">
        <v>36964527086</v>
      </c>
      <c r="C29" s="45" t="s">
        <v>99</v>
      </c>
      <c r="D29" s="62"/>
      <c r="E29" s="10">
        <v>2150</v>
      </c>
      <c r="F29" s="63">
        <f t="shared" si="0"/>
        <v>365844.06800000044</v>
      </c>
    </row>
    <row r="30" spans="1:6" s="18" customFormat="1" ht="23.25" x14ac:dyDescent="0.25">
      <c r="A30" s="60">
        <v>45527</v>
      </c>
      <c r="B30" s="61">
        <v>36964527599</v>
      </c>
      <c r="C30" s="45" t="s">
        <v>98</v>
      </c>
      <c r="D30" s="62"/>
      <c r="E30" s="10">
        <v>900</v>
      </c>
      <c r="F30" s="63">
        <f t="shared" si="0"/>
        <v>364944.06800000044</v>
      </c>
    </row>
    <row r="31" spans="1:6" s="18" customFormat="1" ht="23.25" x14ac:dyDescent="0.25">
      <c r="A31" s="60">
        <v>45527</v>
      </c>
      <c r="B31" s="61">
        <v>36964541224</v>
      </c>
      <c r="C31" s="45" t="s">
        <v>94</v>
      </c>
      <c r="D31" s="62"/>
      <c r="E31" s="10">
        <v>1700</v>
      </c>
      <c r="F31" s="63">
        <f t="shared" si="0"/>
        <v>363244.06800000044</v>
      </c>
    </row>
    <row r="32" spans="1:6" s="18" customFormat="1" ht="23.25" x14ac:dyDescent="0.25">
      <c r="A32" s="60">
        <v>45527</v>
      </c>
      <c r="B32" s="61">
        <v>36964541890</v>
      </c>
      <c r="C32" s="45" t="s">
        <v>100</v>
      </c>
      <c r="D32" s="62"/>
      <c r="E32" s="10">
        <v>2100</v>
      </c>
      <c r="F32" s="63">
        <f t="shared" si="0"/>
        <v>361144.06800000044</v>
      </c>
    </row>
    <row r="33" spans="1:6" s="18" customFormat="1" ht="23.25" x14ac:dyDescent="0.25">
      <c r="A33" s="60">
        <v>45527</v>
      </c>
      <c r="B33" s="61">
        <v>36964542489</v>
      </c>
      <c r="C33" s="45" t="s">
        <v>101</v>
      </c>
      <c r="D33" s="62"/>
      <c r="E33" s="10">
        <v>1350</v>
      </c>
      <c r="F33" s="63">
        <f t="shared" si="0"/>
        <v>359794.06800000044</v>
      </c>
    </row>
    <row r="34" spans="1:6" s="18" customFormat="1" ht="23.25" x14ac:dyDescent="0.25">
      <c r="A34" s="60">
        <v>45527</v>
      </c>
      <c r="B34" s="61">
        <v>36964543144</v>
      </c>
      <c r="C34" s="45" t="s">
        <v>102</v>
      </c>
      <c r="D34" s="62"/>
      <c r="E34" s="10">
        <v>4400</v>
      </c>
      <c r="F34" s="63">
        <f t="shared" si="0"/>
        <v>355394.06800000044</v>
      </c>
    </row>
    <row r="35" spans="1:6" s="18" customFormat="1" ht="23.25" x14ac:dyDescent="0.25">
      <c r="A35" s="60">
        <v>45527</v>
      </c>
      <c r="B35" s="61">
        <v>36964543605</v>
      </c>
      <c r="C35" s="45" t="s">
        <v>103</v>
      </c>
      <c r="D35" s="62"/>
      <c r="E35" s="10">
        <v>2250</v>
      </c>
      <c r="F35" s="63">
        <f t="shared" si="0"/>
        <v>353144.06800000044</v>
      </c>
    </row>
    <row r="36" spans="1:6" s="18" customFormat="1" ht="23.25" x14ac:dyDescent="0.25">
      <c r="A36" s="60">
        <v>45527</v>
      </c>
      <c r="B36" s="61">
        <v>36964544090</v>
      </c>
      <c r="C36" s="45" t="s">
        <v>104</v>
      </c>
      <c r="D36" s="62"/>
      <c r="E36" s="10">
        <v>1800</v>
      </c>
      <c r="F36" s="63">
        <f t="shared" si="0"/>
        <v>351344.06800000044</v>
      </c>
    </row>
    <row r="37" spans="1:6" s="18" customFormat="1" ht="23.25" x14ac:dyDescent="0.25">
      <c r="A37" s="60">
        <v>45527</v>
      </c>
      <c r="B37" s="61">
        <v>36964545340</v>
      </c>
      <c r="C37" s="45" t="s">
        <v>105</v>
      </c>
      <c r="D37" s="62"/>
      <c r="E37" s="10">
        <v>2600</v>
      </c>
      <c r="F37" s="63">
        <f t="shared" si="0"/>
        <v>348744.06800000044</v>
      </c>
    </row>
    <row r="38" spans="1:6" s="18" customFormat="1" ht="23.25" x14ac:dyDescent="0.25">
      <c r="A38" s="60">
        <v>45527</v>
      </c>
      <c r="B38" s="61">
        <v>36964545879</v>
      </c>
      <c r="C38" s="45" t="s">
        <v>106</v>
      </c>
      <c r="D38" s="62"/>
      <c r="E38" s="10">
        <v>2600</v>
      </c>
      <c r="F38" s="63">
        <f t="shared" si="0"/>
        <v>346144.06800000044</v>
      </c>
    </row>
    <row r="39" spans="1:6" s="18" customFormat="1" ht="23.25" x14ac:dyDescent="0.25">
      <c r="A39" s="60">
        <v>45527</v>
      </c>
      <c r="B39" s="61">
        <v>36964546374</v>
      </c>
      <c r="C39" s="45" t="s">
        <v>107</v>
      </c>
      <c r="D39" s="62"/>
      <c r="E39" s="10">
        <v>2600</v>
      </c>
      <c r="F39" s="63">
        <f t="shared" si="0"/>
        <v>343544.06800000044</v>
      </c>
    </row>
    <row r="40" spans="1:6" s="18" customFormat="1" ht="23.25" x14ac:dyDescent="0.25">
      <c r="A40" s="60">
        <v>45527</v>
      </c>
      <c r="B40" s="61">
        <v>36964546951</v>
      </c>
      <c r="C40" s="45" t="s">
        <v>108</v>
      </c>
      <c r="D40" s="62"/>
      <c r="E40" s="10">
        <v>750</v>
      </c>
      <c r="F40" s="63">
        <f t="shared" si="0"/>
        <v>342794.06800000044</v>
      </c>
    </row>
    <row r="41" spans="1:6" s="18" customFormat="1" ht="23.25" x14ac:dyDescent="0.25">
      <c r="A41" s="60">
        <v>45527</v>
      </c>
      <c r="B41" s="61">
        <v>36964566056</v>
      </c>
      <c r="C41" s="45" t="s">
        <v>109</v>
      </c>
      <c r="D41" s="62"/>
      <c r="E41" s="10">
        <v>5100</v>
      </c>
      <c r="F41" s="63">
        <f t="shared" si="0"/>
        <v>337694.06800000044</v>
      </c>
    </row>
    <row r="42" spans="1:6" s="18" customFormat="1" ht="23.25" x14ac:dyDescent="0.25">
      <c r="A42" s="60">
        <v>45527</v>
      </c>
      <c r="B42" s="61">
        <v>36964566565</v>
      </c>
      <c r="C42" s="45" t="s">
        <v>98</v>
      </c>
      <c r="D42" s="62"/>
      <c r="E42" s="10">
        <v>1050</v>
      </c>
      <c r="F42" s="63">
        <f t="shared" si="0"/>
        <v>336644.06800000044</v>
      </c>
    </row>
    <row r="43" spans="1:6" s="18" customFormat="1" ht="34.5" x14ac:dyDescent="0.25">
      <c r="A43" s="60">
        <v>45527</v>
      </c>
      <c r="B43" s="61">
        <v>36964567051</v>
      </c>
      <c r="C43" s="45" t="s">
        <v>110</v>
      </c>
      <c r="D43" s="62"/>
      <c r="E43" s="10">
        <v>23700</v>
      </c>
      <c r="F43" s="63">
        <f t="shared" si="0"/>
        <v>312944.06800000044</v>
      </c>
    </row>
    <row r="44" spans="1:6" s="18" customFormat="1" ht="23.25" x14ac:dyDescent="0.25">
      <c r="A44" s="60">
        <v>45527</v>
      </c>
      <c r="B44" s="61">
        <v>36964567514</v>
      </c>
      <c r="C44" s="45" t="s">
        <v>98</v>
      </c>
      <c r="D44" s="62"/>
      <c r="E44" s="10">
        <v>3000</v>
      </c>
      <c r="F44" s="63">
        <f t="shared" si="0"/>
        <v>309944.06800000044</v>
      </c>
    </row>
    <row r="45" spans="1:6" s="18" customFormat="1" ht="23.25" x14ac:dyDescent="0.25">
      <c r="A45" s="60">
        <v>45527</v>
      </c>
      <c r="B45" s="61">
        <v>36964568023</v>
      </c>
      <c r="C45" s="45" t="s">
        <v>111</v>
      </c>
      <c r="D45" s="62"/>
      <c r="E45" s="10">
        <v>750</v>
      </c>
      <c r="F45" s="63">
        <f t="shared" si="0"/>
        <v>309194.06800000044</v>
      </c>
    </row>
    <row r="46" spans="1:6" s="18" customFormat="1" ht="34.5" x14ac:dyDescent="0.25">
      <c r="A46" s="60">
        <v>45527</v>
      </c>
      <c r="B46" s="61">
        <v>36964568613</v>
      </c>
      <c r="C46" s="45" t="s">
        <v>112</v>
      </c>
      <c r="D46" s="62"/>
      <c r="E46" s="10">
        <v>10100</v>
      </c>
      <c r="F46" s="63">
        <f t="shared" si="0"/>
        <v>299094.06800000044</v>
      </c>
    </row>
    <row r="47" spans="1:6" s="18" customFormat="1" ht="23.25" x14ac:dyDescent="0.25">
      <c r="A47" s="60">
        <v>45527</v>
      </c>
      <c r="B47" s="61">
        <v>36964569189</v>
      </c>
      <c r="C47" s="45" t="s">
        <v>113</v>
      </c>
      <c r="D47" s="62"/>
      <c r="E47" s="10">
        <v>4750</v>
      </c>
      <c r="F47" s="63">
        <f t="shared" si="0"/>
        <v>294344.06800000044</v>
      </c>
    </row>
    <row r="48" spans="1:6" s="18" customFormat="1" ht="23.25" x14ac:dyDescent="0.25">
      <c r="A48" s="60">
        <v>45527</v>
      </c>
      <c r="B48" s="61">
        <v>36964569672</v>
      </c>
      <c r="C48" s="45" t="s">
        <v>114</v>
      </c>
      <c r="D48" s="62"/>
      <c r="E48" s="10">
        <v>2150</v>
      </c>
      <c r="F48" s="63">
        <f t="shared" si="0"/>
        <v>292194.06800000044</v>
      </c>
    </row>
    <row r="49" spans="1:6" s="18" customFormat="1" ht="23.25" x14ac:dyDescent="0.25">
      <c r="A49" s="60">
        <v>45527</v>
      </c>
      <c r="B49" s="61">
        <v>36964570209</v>
      </c>
      <c r="C49" s="45" t="s">
        <v>91</v>
      </c>
      <c r="D49" s="62"/>
      <c r="E49" s="10">
        <v>3500</v>
      </c>
      <c r="F49" s="63">
        <f t="shared" si="0"/>
        <v>288694.06800000044</v>
      </c>
    </row>
    <row r="50" spans="1:6" s="18" customFormat="1" ht="23.25" x14ac:dyDescent="0.25">
      <c r="A50" s="60">
        <v>45527</v>
      </c>
      <c r="B50" s="61">
        <v>36964570754</v>
      </c>
      <c r="C50" s="45" t="s">
        <v>98</v>
      </c>
      <c r="D50" s="62"/>
      <c r="E50" s="10">
        <v>900</v>
      </c>
      <c r="F50" s="63">
        <f t="shared" si="0"/>
        <v>287794.06800000044</v>
      </c>
    </row>
    <row r="51" spans="1:6" s="18" customFormat="1" ht="23.25" x14ac:dyDescent="0.25">
      <c r="A51" s="60">
        <v>45527</v>
      </c>
      <c r="B51" s="61">
        <v>36964591575</v>
      </c>
      <c r="C51" s="45" t="s">
        <v>115</v>
      </c>
      <c r="D51" s="62"/>
      <c r="E51" s="10">
        <v>2400</v>
      </c>
      <c r="F51" s="63">
        <f t="shared" si="0"/>
        <v>285394.06800000044</v>
      </c>
    </row>
    <row r="52" spans="1:6" s="18" customFormat="1" ht="23.25" x14ac:dyDescent="0.25">
      <c r="A52" s="60">
        <v>45527</v>
      </c>
      <c r="B52" s="61">
        <v>36964592235</v>
      </c>
      <c r="C52" s="45" t="s">
        <v>116</v>
      </c>
      <c r="D52" s="62"/>
      <c r="E52" s="10">
        <v>11550</v>
      </c>
      <c r="F52" s="63">
        <f t="shared" si="0"/>
        <v>273844.06800000044</v>
      </c>
    </row>
    <row r="53" spans="1:6" s="18" customFormat="1" ht="23.25" x14ac:dyDescent="0.25">
      <c r="A53" s="60">
        <v>45527</v>
      </c>
      <c r="B53" s="61">
        <v>36964592980</v>
      </c>
      <c r="C53" s="45" t="s">
        <v>99</v>
      </c>
      <c r="D53" s="62"/>
      <c r="E53" s="10">
        <v>2150</v>
      </c>
      <c r="F53" s="63">
        <f t="shared" si="0"/>
        <v>271694.06800000044</v>
      </c>
    </row>
    <row r="54" spans="1:6" s="18" customFormat="1" ht="23.25" x14ac:dyDescent="0.25">
      <c r="A54" s="60">
        <v>45527</v>
      </c>
      <c r="B54" s="61">
        <v>36964593570</v>
      </c>
      <c r="C54" s="45" t="s">
        <v>98</v>
      </c>
      <c r="D54" s="62"/>
      <c r="E54" s="10">
        <v>1800</v>
      </c>
      <c r="F54" s="63">
        <f t="shared" si="0"/>
        <v>269894.06800000044</v>
      </c>
    </row>
    <row r="55" spans="1:6" s="18" customFormat="1" ht="23.25" x14ac:dyDescent="0.25">
      <c r="A55" s="60">
        <v>45527</v>
      </c>
      <c r="B55" s="61">
        <v>36964594391</v>
      </c>
      <c r="C55" s="45" t="s">
        <v>99</v>
      </c>
      <c r="D55" s="62"/>
      <c r="E55" s="10">
        <v>3400</v>
      </c>
      <c r="F55" s="63">
        <f t="shared" si="0"/>
        <v>266494.06800000044</v>
      </c>
    </row>
    <row r="56" spans="1:6" s="18" customFormat="1" ht="23.25" x14ac:dyDescent="0.25">
      <c r="A56" s="60">
        <v>45527</v>
      </c>
      <c r="B56" s="61">
        <v>36964595624</v>
      </c>
      <c r="C56" s="45" t="s">
        <v>94</v>
      </c>
      <c r="D56" s="62"/>
      <c r="E56" s="10">
        <v>900</v>
      </c>
      <c r="F56" s="63">
        <f t="shared" si="0"/>
        <v>265594.06800000044</v>
      </c>
    </row>
    <row r="57" spans="1:6" s="18" customFormat="1" ht="23.25" x14ac:dyDescent="0.25">
      <c r="A57" s="60">
        <v>45527</v>
      </c>
      <c r="B57" s="61">
        <v>36964596199</v>
      </c>
      <c r="C57" s="45" t="s">
        <v>117</v>
      </c>
      <c r="D57" s="62"/>
      <c r="E57" s="10">
        <v>11400</v>
      </c>
      <c r="F57" s="63">
        <f t="shared" si="0"/>
        <v>254194.06800000044</v>
      </c>
    </row>
    <row r="58" spans="1:6" s="18" customFormat="1" ht="23.25" x14ac:dyDescent="0.25">
      <c r="A58" s="60">
        <v>45527</v>
      </c>
      <c r="B58" s="61">
        <v>36964597015</v>
      </c>
      <c r="C58" s="45" t="s">
        <v>94</v>
      </c>
      <c r="D58" s="62"/>
      <c r="E58" s="10">
        <v>2450</v>
      </c>
      <c r="F58" s="63">
        <f t="shared" si="0"/>
        <v>251744.06800000044</v>
      </c>
    </row>
    <row r="59" spans="1:6" s="18" customFormat="1" ht="23.25" x14ac:dyDescent="0.25">
      <c r="A59" s="60">
        <v>45527</v>
      </c>
      <c r="B59" s="61">
        <v>36964597772</v>
      </c>
      <c r="C59" s="45" t="s">
        <v>94</v>
      </c>
      <c r="D59" s="62"/>
      <c r="E59" s="10">
        <v>1200</v>
      </c>
      <c r="F59" s="63">
        <f t="shared" si="0"/>
        <v>250544.06800000044</v>
      </c>
    </row>
    <row r="60" spans="1:6" s="18" customFormat="1" ht="23.25" x14ac:dyDescent="0.25">
      <c r="A60" s="60">
        <v>45527</v>
      </c>
      <c r="B60" s="61">
        <v>36964598346</v>
      </c>
      <c r="C60" s="45" t="s">
        <v>99</v>
      </c>
      <c r="D60" s="62"/>
      <c r="E60" s="10">
        <v>2750</v>
      </c>
      <c r="F60" s="63">
        <f t="shared" si="0"/>
        <v>247794.06800000044</v>
      </c>
    </row>
    <row r="61" spans="1:6" s="18" customFormat="1" ht="23.25" x14ac:dyDescent="0.25">
      <c r="A61" s="60">
        <v>45527</v>
      </c>
      <c r="B61" s="61">
        <v>36964617635</v>
      </c>
      <c r="C61" s="45" t="s">
        <v>118</v>
      </c>
      <c r="D61" s="62"/>
      <c r="E61" s="10">
        <v>5450</v>
      </c>
      <c r="F61" s="63">
        <f t="shared" si="0"/>
        <v>242344.06800000044</v>
      </c>
    </row>
    <row r="62" spans="1:6" s="18" customFormat="1" ht="23.25" x14ac:dyDescent="0.25">
      <c r="A62" s="60">
        <v>45527</v>
      </c>
      <c r="B62" s="61">
        <v>36964618140</v>
      </c>
      <c r="C62" s="45" t="s">
        <v>106</v>
      </c>
      <c r="D62" s="62"/>
      <c r="E62" s="10">
        <v>2450</v>
      </c>
      <c r="F62" s="63">
        <f t="shared" si="0"/>
        <v>239894.06800000044</v>
      </c>
    </row>
    <row r="63" spans="1:6" s="18" customFormat="1" ht="23.25" x14ac:dyDescent="0.25">
      <c r="A63" s="60">
        <v>45527</v>
      </c>
      <c r="B63" s="61">
        <v>36964619020</v>
      </c>
      <c r="C63" s="45" t="s">
        <v>119</v>
      </c>
      <c r="D63" s="62"/>
      <c r="E63" s="10">
        <v>4750</v>
      </c>
      <c r="F63" s="63">
        <f t="shared" si="0"/>
        <v>235144.06800000044</v>
      </c>
    </row>
    <row r="64" spans="1:6" s="18" customFormat="1" ht="23.25" x14ac:dyDescent="0.25">
      <c r="A64" s="60">
        <v>45527</v>
      </c>
      <c r="B64" s="61">
        <v>36964619859</v>
      </c>
      <c r="C64" s="45" t="s">
        <v>94</v>
      </c>
      <c r="D64" s="62"/>
      <c r="E64" s="10">
        <v>900</v>
      </c>
      <c r="F64" s="63">
        <f t="shared" si="0"/>
        <v>234244.06800000044</v>
      </c>
    </row>
    <row r="65" spans="1:6" s="18" customFormat="1" ht="23.25" x14ac:dyDescent="0.25">
      <c r="A65" s="60">
        <v>45527</v>
      </c>
      <c r="B65" s="61">
        <v>36964620372</v>
      </c>
      <c r="C65" s="45" t="s">
        <v>98</v>
      </c>
      <c r="D65" s="62"/>
      <c r="E65" s="10">
        <v>1800</v>
      </c>
      <c r="F65" s="63">
        <f t="shared" si="0"/>
        <v>232444.06800000044</v>
      </c>
    </row>
    <row r="66" spans="1:6" s="18" customFormat="1" ht="23.25" x14ac:dyDescent="0.25">
      <c r="A66" s="60">
        <v>45527</v>
      </c>
      <c r="B66" s="61">
        <v>36964620971</v>
      </c>
      <c r="C66" s="45" t="s">
        <v>98</v>
      </c>
      <c r="D66" s="62"/>
      <c r="E66" s="10">
        <v>3000</v>
      </c>
      <c r="F66" s="63">
        <f t="shared" si="0"/>
        <v>229444.06800000044</v>
      </c>
    </row>
    <row r="67" spans="1:6" s="18" customFormat="1" ht="23.25" x14ac:dyDescent="0.25">
      <c r="A67" s="60">
        <v>45527</v>
      </c>
      <c r="B67" s="61">
        <v>36964621467</v>
      </c>
      <c r="C67" s="45" t="s">
        <v>98</v>
      </c>
      <c r="D67" s="62"/>
      <c r="E67" s="10">
        <v>900</v>
      </c>
      <c r="F67" s="63">
        <f t="shared" si="0"/>
        <v>228544.06800000044</v>
      </c>
    </row>
    <row r="68" spans="1:6" s="18" customFormat="1" ht="23.25" x14ac:dyDescent="0.25">
      <c r="A68" s="60">
        <v>45527</v>
      </c>
      <c r="B68" s="61">
        <v>36964621990</v>
      </c>
      <c r="C68" s="45" t="s">
        <v>120</v>
      </c>
      <c r="D68" s="62"/>
      <c r="E68" s="10">
        <v>1500</v>
      </c>
      <c r="F68" s="63">
        <f t="shared" si="0"/>
        <v>227044.06800000044</v>
      </c>
    </row>
    <row r="69" spans="1:6" s="18" customFormat="1" ht="34.5" x14ac:dyDescent="0.25">
      <c r="A69" s="60">
        <v>45527</v>
      </c>
      <c r="B69" s="61">
        <v>36964622447</v>
      </c>
      <c r="C69" s="45" t="s">
        <v>121</v>
      </c>
      <c r="D69" s="62"/>
      <c r="E69" s="10">
        <v>12400</v>
      </c>
      <c r="F69" s="63">
        <f t="shared" si="0"/>
        <v>214644.06800000044</v>
      </c>
    </row>
    <row r="70" spans="1:6" s="18" customFormat="1" ht="23.25" x14ac:dyDescent="0.25">
      <c r="A70" s="60">
        <v>45527</v>
      </c>
      <c r="B70" s="61">
        <v>36964623089</v>
      </c>
      <c r="C70" s="45" t="s">
        <v>98</v>
      </c>
      <c r="D70" s="62"/>
      <c r="E70" s="10">
        <v>900</v>
      </c>
      <c r="F70" s="63">
        <f t="shared" si="0"/>
        <v>213744.06800000044</v>
      </c>
    </row>
    <row r="71" spans="1:6" s="18" customFormat="1" ht="23.25" x14ac:dyDescent="0.25">
      <c r="A71" s="60">
        <v>45527</v>
      </c>
      <c r="B71" s="61">
        <v>36964651221</v>
      </c>
      <c r="C71" s="45" t="s">
        <v>94</v>
      </c>
      <c r="D71" s="62"/>
      <c r="E71" s="10">
        <v>1700</v>
      </c>
      <c r="F71" s="63">
        <f t="shared" si="0"/>
        <v>212044.06800000044</v>
      </c>
    </row>
    <row r="72" spans="1:6" s="18" customFormat="1" ht="23.25" x14ac:dyDescent="0.25">
      <c r="A72" s="60">
        <v>45527</v>
      </c>
      <c r="B72" s="61">
        <v>36964651702</v>
      </c>
      <c r="C72" s="45" t="s">
        <v>89</v>
      </c>
      <c r="D72" s="62"/>
      <c r="E72" s="10">
        <v>1350</v>
      </c>
      <c r="F72" s="63">
        <f t="shared" si="0"/>
        <v>210694.06800000044</v>
      </c>
    </row>
    <row r="73" spans="1:6" s="18" customFormat="1" ht="23.25" x14ac:dyDescent="0.25">
      <c r="A73" s="60">
        <v>45527</v>
      </c>
      <c r="B73" s="61">
        <v>36964652311</v>
      </c>
      <c r="C73" s="45" t="s">
        <v>94</v>
      </c>
      <c r="D73" s="62"/>
      <c r="E73" s="10">
        <v>1700</v>
      </c>
      <c r="F73" s="63">
        <f t="shared" si="0"/>
        <v>208994.06800000044</v>
      </c>
    </row>
    <row r="74" spans="1:6" s="18" customFormat="1" ht="23.25" x14ac:dyDescent="0.25">
      <c r="A74" s="60">
        <v>45527</v>
      </c>
      <c r="B74" s="61">
        <v>36964652839</v>
      </c>
      <c r="C74" s="45" t="s">
        <v>99</v>
      </c>
      <c r="D74" s="62"/>
      <c r="E74" s="10">
        <v>2750</v>
      </c>
      <c r="F74" s="63">
        <f t="shared" ref="F74:F91" si="1">+F73+D74-E74</f>
        <v>206244.06800000044</v>
      </c>
    </row>
    <row r="75" spans="1:6" s="18" customFormat="1" ht="23.25" x14ac:dyDescent="0.25">
      <c r="A75" s="60">
        <v>45527</v>
      </c>
      <c r="B75" s="61">
        <v>36964653388</v>
      </c>
      <c r="C75" s="45" t="s">
        <v>122</v>
      </c>
      <c r="D75" s="62"/>
      <c r="E75" s="10">
        <v>2700</v>
      </c>
      <c r="F75" s="63">
        <f t="shared" si="1"/>
        <v>203544.06800000044</v>
      </c>
    </row>
    <row r="76" spans="1:6" s="18" customFormat="1" ht="23.25" x14ac:dyDescent="0.25">
      <c r="A76" s="60">
        <v>45527</v>
      </c>
      <c r="B76" s="61">
        <v>36964653846</v>
      </c>
      <c r="C76" s="45" t="s">
        <v>98</v>
      </c>
      <c r="D76" s="62"/>
      <c r="E76" s="10">
        <v>1800</v>
      </c>
      <c r="F76" s="63">
        <f t="shared" si="1"/>
        <v>201744.06800000044</v>
      </c>
    </row>
    <row r="77" spans="1:6" s="18" customFormat="1" ht="34.5" x14ac:dyDescent="0.25">
      <c r="A77" s="60">
        <v>45527</v>
      </c>
      <c r="B77" s="61">
        <v>36964654318</v>
      </c>
      <c r="C77" s="45" t="s">
        <v>123</v>
      </c>
      <c r="D77" s="62"/>
      <c r="E77" s="10">
        <v>22300</v>
      </c>
      <c r="F77" s="63">
        <f t="shared" si="1"/>
        <v>179444.06800000044</v>
      </c>
    </row>
    <row r="78" spans="1:6" s="18" customFormat="1" ht="23.25" x14ac:dyDescent="0.25">
      <c r="A78" s="60">
        <v>45527</v>
      </c>
      <c r="B78" s="61">
        <v>36964654843</v>
      </c>
      <c r="C78" s="45" t="s">
        <v>113</v>
      </c>
      <c r="D78" s="62"/>
      <c r="E78" s="10">
        <v>13750</v>
      </c>
      <c r="F78" s="63">
        <f t="shared" si="1"/>
        <v>165694.06800000044</v>
      </c>
    </row>
    <row r="79" spans="1:6" s="18" customFormat="1" ht="23.25" x14ac:dyDescent="0.25">
      <c r="A79" s="60">
        <v>45527</v>
      </c>
      <c r="B79" s="61">
        <v>36964655349</v>
      </c>
      <c r="C79" s="45" t="s">
        <v>98</v>
      </c>
      <c r="D79" s="62"/>
      <c r="E79" s="10">
        <v>1800</v>
      </c>
      <c r="F79" s="63">
        <f t="shared" si="1"/>
        <v>163894.06800000044</v>
      </c>
    </row>
    <row r="80" spans="1:6" s="18" customFormat="1" ht="23.25" x14ac:dyDescent="0.25">
      <c r="A80" s="60">
        <v>45527</v>
      </c>
      <c r="B80" s="61">
        <v>36964655939</v>
      </c>
      <c r="C80" s="45" t="s">
        <v>91</v>
      </c>
      <c r="D80" s="62"/>
      <c r="E80" s="10">
        <v>1350</v>
      </c>
      <c r="F80" s="63">
        <f t="shared" si="1"/>
        <v>162544.06800000044</v>
      </c>
    </row>
    <row r="81" spans="1:6" s="18" customFormat="1" ht="23.25" x14ac:dyDescent="0.25">
      <c r="A81" s="60">
        <v>45527</v>
      </c>
      <c r="B81" s="61">
        <v>36964671125</v>
      </c>
      <c r="C81" s="45" t="s">
        <v>89</v>
      </c>
      <c r="D81" s="62"/>
      <c r="E81" s="10">
        <v>1700</v>
      </c>
      <c r="F81" s="63">
        <f t="shared" si="1"/>
        <v>160844.06800000044</v>
      </c>
    </row>
    <row r="82" spans="1:6" s="18" customFormat="1" ht="23.25" x14ac:dyDescent="0.25">
      <c r="A82" s="60">
        <v>45527</v>
      </c>
      <c r="B82" s="61">
        <v>36964672071</v>
      </c>
      <c r="C82" s="45" t="s">
        <v>98</v>
      </c>
      <c r="D82" s="62"/>
      <c r="E82" s="10">
        <v>900</v>
      </c>
      <c r="F82" s="63">
        <f t="shared" si="1"/>
        <v>159944.06800000044</v>
      </c>
    </row>
    <row r="83" spans="1:6" s="18" customFormat="1" ht="23.25" x14ac:dyDescent="0.25">
      <c r="A83" s="60">
        <v>45527</v>
      </c>
      <c r="B83" s="61">
        <v>36964673006</v>
      </c>
      <c r="C83" s="45" t="s">
        <v>124</v>
      </c>
      <c r="D83" s="62"/>
      <c r="E83" s="10">
        <v>2700</v>
      </c>
      <c r="F83" s="63">
        <f t="shared" si="1"/>
        <v>157244.06800000044</v>
      </c>
    </row>
    <row r="84" spans="1:6" s="18" customFormat="1" ht="23.25" x14ac:dyDescent="0.25">
      <c r="A84" s="60">
        <v>45527</v>
      </c>
      <c r="B84" s="61">
        <v>36964673573</v>
      </c>
      <c r="C84" s="45" t="s">
        <v>91</v>
      </c>
      <c r="D84" s="62"/>
      <c r="E84" s="10">
        <v>2200</v>
      </c>
      <c r="F84" s="63">
        <f t="shared" si="1"/>
        <v>155044.06800000044</v>
      </c>
    </row>
    <row r="85" spans="1:6" s="18" customFormat="1" ht="34.5" x14ac:dyDescent="0.25">
      <c r="A85" s="60">
        <v>45527</v>
      </c>
      <c r="B85" s="61">
        <v>36964674109</v>
      </c>
      <c r="C85" s="45" t="s">
        <v>125</v>
      </c>
      <c r="D85" s="62"/>
      <c r="E85" s="10">
        <v>2250</v>
      </c>
      <c r="F85" s="63">
        <f t="shared" si="1"/>
        <v>152794.06800000044</v>
      </c>
    </row>
    <row r="86" spans="1:6" s="18" customFormat="1" ht="23.25" x14ac:dyDescent="0.25">
      <c r="A86" s="60">
        <v>45527</v>
      </c>
      <c r="B86" s="61">
        <v>36964674639</v>
      </c>
      <c r="C86" s="45" t="s">
        <v>98</v>
      </c>
      <c r="D86" s="62"/>
      <c r="E86" s="10">
        <v>1500</v>
      </c>
      <c r="F86" s="63">
        <f t="shared" si="1"/>
        <v>151294.06800000044</v>
      </c>
    </row>
    <row r="87" spans="1:6" s="18" customFormat="1" ht="23.25" x14ac:dyDescent="0.25">
      <c r="A87" s="60">
        <v>45527</v>
      </c>
      <c r="B87" s="61">
        <v>36964675186</v>
      </c>
      <c r="C87" s="45" t="s">
        <v>126</v>
      </c>
      <c r="D87" s="62"/>
      <c r="E87" s="10">
        <v>25000</v>
      </c>
      <c r="F87" s="63">
        <f t="shared" si="1"/>
        <v>126294.06800000044</v>
      </c>
    </row>
    <row r="88" spans="1:6" s="18" customFormat="1" ht="23.25" x14ac:dyDescent="0.25">
      <c r="A88" s="60">
        <v>45527</v>
      </c>
      <c r="B88" s="61">
        <v>36964675978</v>
      </c>
      <c r="C88" s="45" t="s">
        <v>91</v>
      </c>
      <c r="D88" s="62"/>
      <c r="E88" s="10">
        <v>1500</v>
      </c>
      <c r="F88" s="63">
        <f t="shared" si="1"/>
        <v>124794.06800000044</v>
      </c>
    </row>
    <row r="89" spans="1:6" s="18" customFormat="1" ht="23.25" x14ac:dyDescent="0.25">
      <c r="A89" s="60">
        <v>45527</v>
      </c>
      <c r="B89" s="61">
        <v>36964676498</v>
      </c>
      <c r="C89" s="45" t="s">
        <v>127</v>
      </c>
      <c r="D89" s="62"/>
      <c r="E89" s="10">
        <v>3000</v>
      </c>
      <c r="F89" s="63">
        <f t="shared" si="1"/>
        <v>121794.06800000044</v>
      </c>
    </row>
    <row r="90" spans="1:6" s="18" customFormat="1" x14ac:dyDescent="0.25">
      <c r="A90" s="60">
        <v>45533</v>
      </c>
      <c r="B90" s="61">
        <v>37021319391</v>
      </c>
      <c r="C90" s="45" t="s">
        <v>128</v>
      </c>
      <c r="D90" s="62"/>
      <c r="E90" s="10">
        <v>107380.28</v>
      </c>
      <c r="F90" s="63">
        <f t="shared" si="1"/>
        <v>14413.788000000437</v>
      </c>
    </row>
    <row r="91" spans="1:6" s="18" customFormat="1" x14ac:dyDescent="0.25">
      <c r="A91" s="64">
        <v>45473</v>
      </c>
      <c r="B91" s="65" t="s">
        <v>12</v>
      </c>
      <c r="C91" s="66" t="s">
        <v>129</v>
      </c>
      <c r="D91" s="67"/>
      <c r="E91" s="68">
        <f>80+4.5+2.25+37.5+2.25+3.38+3.3+4.05+1.35+2.55+2.03+2.7+20.63+33.45+2.7+4.05+4.13+2.55+2.03+2.55+1.35+18.6+2.25+1.35+4.5+2.7+1.35+7.13+3.68+8.18+4.13+1.8+3.68+17.1+1.35+5.1+2.7+3.23+17.33+3.6+1.35+5.25+3.23+7.13+15.15+1.13+4.5+35.55+1.58+7.65+1.13+3.9+3.9+3.9+2.7+3.38+6.6+2.03+3.15+2.55+1.35+3.23+3.23+1.35+5.85+6.45+9.75+1.35+1.35+5.4+1.35+2.25+9.9+2.03+1432.28+49.03+10.69+515.01+452.06+343.24+694.77+175</f>
        <v>4171.74</v>
      </c>
      <c r="F91" s="63">
        <f t="shared" si="1"/>
        <v>10242.048000000437</v>
      </c>
    </row>
    <row r="92" spans="1:6" s="18" customFormat="1" x14ac:dyDescent="0.25">
      <c r="A92"/>
      <c r="B92"/>
      <c r="C92"/>
      <c r="D92"/>
      <c r="E92"/>
      <c r="F92"/>
    </row>
    <row r="93" spans="1:6" s="18" customFormat="1" x14ac:dyDescent="0.25">
      <c r="A93"/>
      <c r="B93"/>
      <c r="C93"/>
      <c r="D93"/>
      <c r="E93"/>
      <c r="F93"/>
    </row>
    <row r="94" spans="1:6" s="18" customFormat="1" x14ac:dyDescent="0.25">
      <c r="A94"/>
      <c r="B94"/>
      <c r="C94"/>
      <c r="D94"/>
      <c r="E94"/>
      <c r="F94"/>
    </row>
    <row r="95" spans="1:6" s="18" customFormat="1" x14ac:dyDescent="0.25">
      <c r="A95" t="s">
        <v>8</v>
      </c>
      <c r="B95"/>
      <c r="C95"/>
      <c r="D95" t="s">
        <v>9</v>
      </c>
      <c r="E95"/>
      <c r="F95"/>
    </row>
    <row r="96" spans="1:6" s="18" customFormat="1" x14ac:dyDescent="0.25">
      <c r="A96" t="s">
        <v>4</v>
      </c>
      <c r="B96"/>
      <c r="C96"/>
      <c r="D96" t="s">
        <v>11</v>
      </c>
      <c r="E96"/>
      <c r="F96"/>
    </row>
    <row r="97" spans="1:8" s="18" customFormat="1" x14ac:dyDescent="0.25">
      <c r="A97"/>
      <c r="B97"/>
      <c r="C97"/>
      <c r="D97"/>
      <c r="E97"/>
      <c r="F97"/>
    </row>
    <row r="98" spans="1:8" s="18" customFormat="1" x14ac:dyDescent="0.25">
      <c r="A98"/>
      <c r="B98"/>
      <c r="C98"/>
      <c r="D98"/>
      <c r="E98"/>
      <c r="F98"/>
    </row>
    <row r="99" spans="1:8" s="18" customFormat="1" x14ac:dyDescent="0.25">
      <c r="A99"/>
      <c r="B99"/>
      <c r="C99"/>
      <c r="D99"/>
      <c r="E99"/>
      <c r="F99"/>
    </row>
    <row r="100" spans="1:8" s="18" customFormat="1" x14ac:dyDescent="0.25">
      <c r="A100"/>
      <c r="B100"/>
      <c r="C100"/>
      <c r="D100"/>
      <c r="E100"/>
      <c r="F100"/>
    </row>
    <row r="101" spans="1:8" s="18" customFormat="1" x14ac:dyDescent="0.25">
      <c r="A101"/>
      <c r="B101"/>
      <c r="C101"/>
      <c r="D101"/>
      <c r="E101"/>
      <c r="F101"/>
    </row>
    <row r="102" spans="1:8" s="18" customFormat="1" x14ac:dyDescent="0.25">
      <c r="A102"/>
      <c r="B102"/>
      <c r="C102"/>
      <c r="D102"/>
      <c r="E102"/>
      <c r="F102"/>
    </row>
    <row r="103" spans="1:8" s="18" customFormat="1" x14ac:dyDescent="0.25">
      <c r="A103"/>
      <c r="B103"/>
      <c r="C103"/>
      <c r="D103"/>
      <c r="E103"/>
      <c r="F103"/>
    </row>
    <row r="104" spans="1:8" s="18" customFormat="1" x14ac:dyDescent="0.25">
      <c r="A104"/>
      <c r="B104"/>
      <c r="C104"/>
      <c r="D104"/>
      <c r="E104"/>
      <c r="F104"/>
    </row>
    <row r="105" spans="1:8" s="18" customFormat="1" x14ac:dyDescent="0.25">
      <c r="A105"/>
      <c r="B105"/>
      <c r="C105"/>
      <c r="D105"/>
      <c r="E105"/>
      <c r="F105"/>
    </row>
    <row r="106" spans="1:8" s="18" customFormat="1" x14ac:dyDescent="0.25">
      <c r="A106"/>
      <c r="B106"/>
      <c r="C106"/>
      <c r="D106"/>
      <c r="E106"/>
      <c r="F106"/>
    </row>
    <row r="107" spans="1:8" s="18" customFormat="1" x14ac:dyDescent="0.25">
      <c r="A107"/>
      <c r="B107"/>
      <c r="C107"/>
      <c r="D107"/>
      <c r="E107"/>
      <c r="F107"/>
    </row>
    <row r="108" spans="1:8" s="18" customFormat="1" x14ac:dyDescent="0.25">
      <c r="A108"/>
      <c r="B108"/>
      <c r="C108"/>
      <c r="D108"/>
      <c r="E108"/>
      <c r="F108"/>
    </row>
    <row r="109" spans="1:8" s="18" customFormat="1" x14ac:dyDescent="0.25">
      <c r="A109"/>
      <c r="B109"/>
      <c r="C109"/>
      <c r="D109"/>
      <c r="E109"/>
      <c r="F109"/>
    </row>
    <row r="110" spans="1:8" s="18" customFormat="1" x14ac:dyDescent="0.25">
      <c r="A110"/>
      <c r="B110"/>
      <c r="C110"/>
      <c r="D110"/>
      <c r="E110"/>
      <c r="F110"/>
      <c r="G110" s="69"/>
      <c r="H110" s="69"/>
    </row>
    <row r="111" spans="1:8" x14ac:dyDescent="0.25">
      <c r="G111" s="34"/>
      <c r="H111" s="34"/>
    </row>
    <row r="112" spans="1:8" x14ac:dyDescent="0.25">
      <c r="G112" s="34"/>
      <c r="H112" s="34"/>
    </row>
    <row r="113" spans="7:10" x14ac:dyDescent="0.25">
      <c r="G113" s="34"/>
      <c r="H113" s="34"/>
    </row>
    <row r="115" spans="7:10" x14ac:dyDescent="0.25">
      <c r="G115" s="34"/>
      <c r="I115" s="34"/>
    </row>
    <row r="116" spans="7:10" x14ac:dyDescent="0.25">
      <c r="J116" s="34"/>
    </row>
    <row r="188" spans="7:7" x14ac:dyDescent="0.25">
      <c r="G188" s="70"/>
    </row>
    <row r="189" spans="7:7" x14ac:dyDescent="0.25">
      <c r="G189" s="35"/>
    </row>
  </sheetData>
  <mergeCells count="3">
    <mergeCell ref="A1:E1"/>
    <mergeCell ref="A3:E3"/>
    <mergeCell ref="A6:E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SENASA</vt:lpstr>
      <vt:lpstr>OP</vt:lpstr>
      <vt:lpstr>MC</vt:lpstr>
      <vt:lpstr>SENASA!Área_de_impresión</vt:lpstr>
      <vt:lpstr>SENASA!Títulos_a_imprimir</vt:lpstr>
    </vt:vector>
  </TitlesOfParts>
  <Company>Profamilia,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antonio.gomez</dc:creator>
  <cp:lastModifiedBy>Leynis Lantigua Hernandez</cp:lastModifiedBy>
  <cp:lastPrinted>2024-09-04T14:47:32Z</cp:lastPrinted>
  <dcterms:created xsi:type="dcterms:W3CDTF">2011-03-23T16:22:02Z</dcterms:created>
  <dcterms:modified xsi:type="dcterms:W3CDTF">2024-09-04T15:10:25Z</dcterms:modified>
</cp:coreProperties>
</file>