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ABRIL 2024/"/>
    </mc:Choice>
  </mc:AlternateContent>
  <xr:revisionPtr revIDLastSave="449" documentId="13_ncr:1_{CF0C6703-A0FF-44C2-98AA-2A02051C694F}" xr6:coauthVersionLast="47" xr6:coauthVersionMax="47" xr10:uidLastSave="{4DCA258F-2ED3-485D-B30A-EE59A2A95D74}"/>
  <bookViews>
    <workbookView xWindow="-120" yWindow="-120" windowWidth="21840" windowHeight="13140" tabRatio="443" xr2:uid="{00000000-000D-0000-FFFF-FFFF00000000}"/>
  </bookViews>
  <sheets>
    <sheet name="SENASA" sheetId="11" r:id="rId1"/>
    <sheet name="MC " sheetId="12" r:id="rId2"/>
    <sheet name="OP" sheetId="13" r:id="rId3"/>
  </sheets>
  <definedNames>
    <definedName name="_xlnm.Print_Area" localSheetId="1">'MC '!$A$1:$F$115</definedName>
    <definedName name="_xlnm.Print_Area" localSheetId="2">OP!$A$1:$G$15</definedName>
    <definedName name="_xlnm.Print_Area" localSheetId="0">SENASA!$A$1:$F$82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3" l="1"/>
  <c r="F10" i="13" s="1"/>
  <c r="F9" i="12"/>
  <c r="F10" i="12" s="1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23" i="12" s="1"/>
  <c r="F24" i="12" s="1"/>
  <c r="F25" i="12" s="1"/>
  <c r="F26" i="12" s="1"/>
  <c r="F27" i="12" s="1"/>
  <c r="F28" i="12" s="1"/>
  <c r="F29" i="12" s="1"/>
  <c r="F30" i="12" s="1"/>
  <c r="F31" i="12" s="1"/>
  <c r="F32" i="12" s="1"/>
  <c r="F33" i="12" s="1"/>
  <c r="F34" i="12" s="1"/>
  <c r="F35" i="12" s="1"/>
  <c r="F36" i="12" s="1"/>
  <c r="F37" i="12" s="1"/>
  <c r="F38" i="12" s="1"/>
  <c r="F39" i="12" s="1"/>
  <c r="F40" i="12" s="1"/>
  <c r="F41" i="12" s="1"/>
  <c r="F42" i="12" s="1"/>
  <c r="F43" i="12" s="1"/>
  <c r="F44" i="12" s="1"/>
  <c r="F45" i="12" s="1"/>
  <c r="F46" i="12" s="1"/>
  <c r="F47" i="12" s="1"/>
  <c r="F48" i="12" s="1"/>
  <c r="F49" i="12" s="1"/>
  <c r="F50" i="12" s="1"/>
  <c r="F51" i="12" s="1"/>
  <c r="F52" i="12" s="1"/>
  <c r="F53" i="12" s="1"/>
  <c r="F54" i="12" s="1"/>
  <c r="F55" i="12" s="1"/>
  <c r="F56" i="12" s="1"/>
  <c r="F57" i="12" s="1"/>
  <c r="F58" i="12" s="1"/>
  <c r="F59" i="12" s="1"/>
  <c r="F60" i="12" s="1"/>
  <c r="F61" i="12" s="1"/>
  <c r="F62" i="12" s="1"/>
  <c r="F63" i="12" s="1"/>
  <c r="F64" i="12" s="1"/>
  <c r="F65" i="12" s="1"/>
  <c r="F66" i="12" s="1"/>
  <c r="F67" i="12" s="1"/>
  <c r="F68" i="12" s="1"/>
  <c r="F69" i="12" s="1"/>
  <c r="F70" i="12" s="1"/>
  <c r="F71" i="12" s="1"/>
  <c r="F72" i="12" s="1"/>
  <c r="F73" i="12" s="1"/>
  <c r="F74" i="12" s="1"/>
  <c r="F75" i="12" s="1"/>
  <c r="F76" i="12" s="1"/>
  <c r="F77" i="12" s="1"/>
  <c r="F78" i="12" s="1"/>
  <c r="F79" i="12" s="1"/>
  <c r="F80" i="12" s="1"/>
  <c r="F81" i="12" s="1"/>
  <c r="F82" i="12" s="1"/>
  <c r="F83" i="12" s="1"/>
  <c r="F84" i="12" s="1"/>
  <c r="F85" i="12" s="1"/>
  <c r="F86" i="12" s="1"/>
  <c r="F87" i="12" s="1"/>
  <c r="F88" i="12" s="1"/>
  <c r="F89" i="12" s="1"/>
  <c r="F90" i="12" s="1"/>
  <c r="F91" i="12" s="1"/>
  <c r="F92" i="12" s="1"/>
  <c r="F93" i="12" s="1"/>
  <c r="F94" i="12" s="1"/>
  <c r="F95" i="12" s="1"/>
  <c r="F96" i="12" s="1"/>
  <c r="F97" i="12" s="1"/>
  <c r="F98" i="12" s="1"/>
  <c r="F99" i="12" s="1"/>
  <c r="F100" i="12" s="1"/>
  <c r="F101" i="12" s="1"/>
  <c r="F102" i="12" s="1"/>
  <c r="F103" i="12" s="1"/>
  <c r="F104" i="12" s="1"/>
  <c r="F105" i="12" s="1"/>
  <c r="F106" i="12" s="1"/>
  <c r="F107" i="12" s="1"/>
  <c r="F108" i="12" s="1"/>
  <c r="F10" i="11"/>
  <c r="F11" i="11" s="1"/>
  <c r="F12" i="11" s="1"/>
  <c r="F13" i="11" s="1"/>
  <c r="F14" i="11" s="1"/>
  <c r="F15" i="11" l="1"/>
  <c r="F16" i="11" l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74" i="11" s="1"/>
  <c r="F75" i="11" s="1"/>
  <c r="F76" i="11" s="1"/>
  <c r="F77" i="11" s="1"/>
  <c r="I79" i="11" s="1"/>
  <c r="G125" i="11"/>
  <c r="I108" i="11" l="1"/>
  <c r="I109" i="11" s="1"/>
</calcChain>
</file>

<file path=xl/sharedStrings.xml><?xml version="1.0" encoding="utf-8"?>
<sst xmlns="http://schemas.openxmlformats.org/spreadsheetml/2006/main" count="235" uniqueCount="112">
  <si>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</si>
  <si>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</si>
  <si>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</si>
  <si>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</si>
  <si>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</si>
  <si>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</si>
  <si>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</si>
  <si>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</si>
  <si>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</si>
  <si>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</si>
  <si>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</si>
  <si>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</si>
  <si>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</si>
  <si>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</si>
  <si>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</si>
  <si>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</si>
  <si>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 xml:space="preserve">EN TRANSITO </t>
  </si>
  <si>
    <t>DEPOSITO</t>
  </si>
  <si>
    <t>45240000000002-45240000000065</t>
  </si>
  <si>
    <t>COMISIONES Y CARGOS BANCARIOS DEL MES DE FEBRERO 2024</t>
  </si>
  <si>
    <t xml:space="preserve"> </t>
  </si>
  <si>
    <t>SUMINISTRO E INSTALACION DE BUMPERS ANTIGOLPES Y SUMNISTRO DE CORTINA PARA EL HOSPITAL MUNICIPAL DR MANUEL DE LUNA</t>
  </si>
  <si>
    <t xml:space="preserve">ACTIVIDADES PROGRAMADAS Y COMIDA Y CENA </t>
  </si>
  <si>
    <t>PAGO IR 17 CORRESPONDIENTE AL MES DE MARZO 2024</t>
  </si>
  <si>
    <t>PAGO IR 3 CORRESPONDIENTE AL MES DE MARZO 2024</t>
  </si>
  <si>
    <t>NULO</t>
  </si>
  <si>
    <t>PAGO DE VACACIONES DEL VIGILANTE JULIO MERAN ALCANTA</t>
  </si>
  <si>
    <t>PAGO DE VACACIONES DE LA CONSERJE DE LA GERENCIA SANTIAGO LA SIERRA</t>
  </si>
  <si>
    <t xml:space="preserve">PAGO VACACIONES DEL SR EDISON DANIEL ESTRELLA CEPEDA VIGILANTE DE LA GERENCIA SUR </t>
  </si>
  <si>
    <t>REPOSICION CAJA CHICA DEL MES DE ABRIL 2024</t>
  </si>
  <si>
    <t>PAGO ALQUILER CPN ANA CRUZ CORRESPONDIENTE AL MES DE ABRIL 2024.</t>
  </si>
  <si>
    <t xml:space="preserve">PAGO ALQUILER CPN ARROYO HONDO CORRESPONDIENTE AL MES DE ABRIL 2024.                 </t>
  </si>
  <si>
    <t xml:space="preserve">PAGO ALQUILER CPN ENSANCHE ESPAILLAT CORRESPONDIENTE  AL MES DE ABRIL 2024.               </t>
  </si>
  <si>
    <t xml:space="preserve">PAGO ALQUILER CPN LA GLORIA CORRESPONDIENTE  AL MES DE ABRIL 2024.                   </t>
  </si>
  <si>
    <t xml:space="preserve">PAGO ALQUILER CPN LOS MARTIRES CORRESPONDIENTE  AL MES DE ABRIL 2024.              </t>
  </si>
  <si>
    <t xml:space="preserve">PAGO ALQUILER CPN VILLA TABACALERA CORRESPONDIENTE  AL MES DE ABRIL 2024.                    </t>
  </si>
  <si>
    <t xml:space="preserve">PAGO ALQUILER CPN KOREA CORRESPONDIENTE  AL MES DE ABRIL 2024.                      </t>
  </si>
  <si>
    <t xml:space="preserve">PAGO ALQUILER CPN HOYO DE BARTOLA CORRESPONDIENTE  AL MES DE ABRIL 2024.                  </t>
  </si>
  <si>
    <t xml:space="preserve">PAGO ALQUILER CPN LA EMBOSCADA CORRESPONDIENTE  AL MES DE ABRIL 2024.             </t>
  </si>
  <si>
    <t xml:space="preserve">PAGO ALQUILER CPN LOS PANCHOS CORRESPONDIENTE  AL MES DE ABRIL 2024.                      </t>
  </si>
  <si>
    <t xml:space="preserve">PAGO ALQUILER CPN MONTE LA JAGUA CORRESPONDIENTE  AL MES DE ABRIL 2024.                    </t>
  </si>
  <si>
    <t xml:space="preserve">PAGO ALQUILER CPN GUAUCI CORRESPONDIENTE  AL MES DE ABRIL 2024.               </t>
  </si>
  <si>
    <t xml:space="preserve">PAGO ALQUILER CPN LAS LAGUNAS CORRESPONDIENTE  AL MES DE ABRIL 2024.                </t>
  </si>
  <si>
    <t xml:space="preserve">PAGO ALQUILER CPN BATEY GINEBRA CORRESPONDIENTE  AL MES DE ABRIL 2024.               </t>
  </si>
  <si>
    <t xml:space="preserve">PAGO ALQUILER CPN VILLA PROGRESO CORRESPONDIENTE  AL MES DE ABRIL 2024.                  </t>
  </si>
  <si>
    <t xml:space="preserve">PAGO ALQUILER CPN CUERO DURO CORRESPONDIENTE  AL MES DE ABRIL 2024.                      </t>
  </si>
  <si>
    <t xml:space="preserve">PAGO ALQUILER CPN REPARADERO CORRESPONDIENTE  AL MES DE ABRIL 2024.                    </t>
  </si>
  <si>
    <t xml:space="preserve">PAGO ALQUILER CPN SAL SI PUEDE CORRESPONDIENTE  AL MES DE ABRIL 2024.                       </t>
  </si>
  <si>
    <t xml:space="preserve">PAGO ALQUILER CPN LLANOS DEL INGENIO CORRESPONDIENTE  AL MES DE ABRIL 2024.                     </t>
  </si>
  <si>
    <t xml:space="preserve">PAGO ALQUILER CPN LA UNION CORRESPONDIENTE  AL MES DE ABRIL 2024.                       </t>
  </si>
  <si>
    <t>PAGO ALQUILER LOCAL DEL SRSN ll CORRESPONDIENTE  AL MES DE ABRIL 2024.</t>
  </si>
  <si>
    <t>PAGO ALQUILER LOCAL DE FARMACIA DEL SRSN ll CORRESPONDIENTE  AL MES DE ABRIL 2024.</t>
  </si>
  <si>
    <t>SERVICIO DE FLOTAS EL SRSN ll</t>
  </si>
  <si>
    <t xml:space="preserve">SERVICIO DE INTERNET </t>
  </si>
  <si>
    <t>COMPRA INSUMO DE LABORATORIO PARA EQUIPOS A25 DE LOS DIFERENTES CDX DEL SRSN ll</t>
  </si>
  <si>
    <t>SERVICIO DE TRASLADO DE MOVILIARIOS Y EQUIPOS DEL CPN HOYA DEL CAIMITO SRSN ll</t>
  </si>
  <si>
    <t>HEMOGLOBINA GLICOSILADA (LANSIONBIO) PARA LOS CDX DEL SRSN ll</t>
  </si>
  <si>
    <t xml:space="preserve">HONORARIOS PROFESIONALES </t>
  </si>
  <si>
    <t>REPARACION Y MANTENIMIENTO DE NEVERAS DUAL DEL SRSN ll</t>
  </si>
  <si>
    <t>CILINDRO DE ALUMINIO PORTATIL PARA OXIGENO MEDICINAL PARA LOS DIFERENTE CPN DEL SRSN ll</t>
  </si>
  <si>
    <t xml:space="preserve">EQUIPOS ODONTOLOGICOS DEL SRSN ll </t>
  </si>
  <si>
    <t>MATERIALES GASTABLES PARA DEPENDANCIA DEL SRSN ll</t>
  </si>
  <si>
    <t>LAMINADO DE VEHICULO MITSUBICHI L200 GRIS PLACA PP619217</t>
  </si>
  <si>
    <t>PRODUCTOS QUIMICOS Y EQUIPOS ODONTOLOGICOS DEL SRSN ll</t>
  </si>
  <si>
    <t>MATERIALES DE OFICINA PARA USO DEPENDENCIA DEL SRSN ll</t>
  </si>
  <si>
    <t xml:space="preserve">SERVICIO TELEFONICO </t>
  </si>
  <si>
    <t xml:space="preserve">SUMINISTRO E INSTALACION DE PANELES Y MADERA MDF PAARA EL CENTRO HOYA DEL CAIMITI DEL SRSN </t>
  </si>
  <si>
    <t>INCENTIVO GERENCIA DE AREA OESTE</t>
  </si>
  <si>
    <t>INCENTIVO OFICINA REGIONAL</t>
  </si>
  <si>
    <t>INCENTIVO GERENCIA DE AREA NORTE</t>
  </si>
  <si>
    <t>INCENTIVO GERENCIA DE AREA SUR</t>
  </si>
  <si>
    <t>INCENTIVO GERENCIA DE AREA LA SIERRA</t>
  </si>
  <si>
    <t>INCENTIVO GERENCIA DE AREA ESPAILLAT</t>
  </si>
  <si>
    <t>INCENTIVO GERENCIA DE AREA PUERTO PLATA</t>
  </si>
  <si>
    <t>NOMINA DE COMPENSACIONES CORRESPONDIENTE AL MES DE MARZO 2024</t>
  </si>
  <si>
    <t>NOMINA CORRESPONDIENTE AL MES DE MARZO 2024</t>
  </si>
  <si>
    <t>NOMINA HOSPITAL SAN JOSE DE LAS MATAS</t>
  </si>
  <si>
    <t xml:space="preserve"> AL 30 DE ABRIL 2024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</si>
  <si>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</si>
  <si>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</si>
  <si>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</si>
  <si>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DE ABRIL 2024</t>
  </si>
  <si>
    <t xml:space="preserve">                                          (Valores Expresado en RD$)</t>
  </si>
  <si>
    <t>DEBITO</t>
  </si>
  <si>
    <t>4524000000004</t>
  </si>
  <si>
    <t>MANTENIMIENTO CLINICA FONDO #1</t>
  </si>
  <si>
    <t>PAGO VIATICO MES DE ENERO 2024</t>
  </si>
  <si>
    <t>PAGO VIATICO MES DE DICIEMBRE 2023 Y ENERO 2024</t>
  </si>
  <si>
    <t>PAGO VIATICO MES DE DICIEMBRE 2023</t>
  </si>
  <si>
    <t>COMPRA DE INSUMOS DE LABORATORIO</t>
  </si>
  <si>
    <t>COMPRA DE TONER Y TINTA</t>
  </si>
  <si>
    <t>REPARACION DE VEHICULOS</t>
  </si>
  <si>
    <t>COMPRA DE INSUMO DE LABORATORIO</t>
  </si>
  <si>
    <t xml:space="preserve">MATERIAL GASTABLE </t>
  </si>
  <si>
    <t>COMPRA DE UTILES MEDICOS Y QUIRURJICOS</t>
  </si>
  <si>
    <t>MATERIAL GATABLE QUIRURGICO</t>
  </si>
  <si>
    <t>PRODUCTOS QUIMICOS DE ODONTOLOGIA</t>
  </si>
  <si>
    <t>COMPRA DE DESINFECTANTE LIQUIDO, JABON LIQUIDO Y CUBETA DE LIMPIEZA, ENTRE OTROS MATERIALES DE LIMPIEZA</t>
  </si>
  <si>
    <t xml:space="preserve">COMPRA DE BOTELLONES DE AGUA </t>
  </si>
  <si>
    <t>COMPRA DE GAS GLP</t>
  </si>
  <si>
    <t>COMPRA DE TONER</t>
  </si>
  <si>
    <t>PAGO DE RETENCION DE FONDO #1 DE MANTENIMIENTO DE CLINICA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</si>
  <si>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</si>
  <si>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</si>
  <si>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ABRIL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</si>
  <si>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</si>
  <si>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</si>
  <si>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</si>
  <si>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 xml:space="preserve">ESTADO DE CUENTA </t>
  </si>
  <si>
    <t>COMISIONES Y CARGOS BANACARIOS OCTUBRE 2023</t>
  </si>
  <si>
    <t xml:space="preserve">PREPARADO POR </t>
  </si>
  <si>
    <t xml:space="preserve">REVISADO POR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</si>
</sst>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4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2" fillId="4" borderId="1" xfId="3" applyFont="1" applyFill="1" applyBorder="1" applyAlignment="1">
      <alignment horizontal="center" vertical="center" wrapText="1"/>
    </xf>
    <xf numFmtId="4" fontId="11" fillId="5" borderId="2" xfId="9" applyNumberFormat="1" applyFont="1" applyFill="1" applyBorder="1"/>
    <xf numFmtId="168" fontId="9" fillId="5" borderId="0" xfId="0" applyNumberFormat="1" applyFont="1" applyFill="1"/>
    <xf numFmtId="1" fontId="6" fillId="5" borderId="2" xfId="6" applyNumberFormat="1" applyFont="1" applyFill="1" applyBorder="1" applyAlignment="1">
      <alignment horizontal="left" wrapText="1"/>
    </xf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13" fillId="5" borderId="2" xfId="0" applyFont="1" applyFill="1" applyBorder="1" applyAlignment="1">
      <alignment horizontal="left" wrapText="1"/>
    </xf>
    <xf numFmtId="4" fontId="5" fillId="5" borderId="2" xfId="9" applyNumberFormat="1" applyFont="1" applyFill="1" applyBorder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0" fontId="3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1" fillId="3" borderId="2" xfId="9" applyNumberFormat="1" applyFont="1" applyFill="1" applyBorder="1"/>
    <xf numFmtId="4" fontId="11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4" fontId="11" fillId="5" borderId="2" xfId="7" applyNumberFormat="1" applyFont="1" applyFill="1" applyBorder="1"/>
    <xf numFmtId="0" fontId="6" fillId="5" borderId="2" xfId="6" applyFont="1" applyFill="1" applyBorder="1" applyAlignment="1">
      <alignment horizontal="center"/>
    </xf>
    <xf numFmtId="0" fontId="11" fillId="5" borderId="2" xfId="0" applyFont="1" applyFill="1" applyBorder="1" applyAlignment="1">
      <alignment wrapText="1"/>
    </xf>
    <xf numFmtId="164" fontId="4" fillId="5" borderId="0" xfId="1" applyFont="1" applyFill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4" fontId="13" fillId="5" borderId="2" xfId="0" applyNumberFormat="1" applyFont="1" applyFill="1" applyBorder="1"/>
    <xf numFmtId="4" fontId="6" fillId="5" borderId="2" xfId="7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1" fillId="5" borderId="0" xfId="9" applyNumberFormat="1" applyFont="1" applyFill="1"/>
    <xf numFmtId="4" fontId="6" fillId="5" borderId="0" xfId="8" applyNumberFormat="1" applyFont="1" applyFill="1"/>
    <xf numFmtId="4" fontId="11" fillId="5" borderId="0" xfId="7" applyNumberFormat="1" applyFont="1" applyFill="1"/>
    <xf numFmtId="0" fontId="9" fillId="0" borderId="0" xfId="0" applyFont="1"/>
    <xf numFmtId="4" fontId="9" fillId="0" borderId="0" xfId="0" applyNumberFormat="1" applyFont="1"/>
    <xf numFmtId="164" fontId="9" fillId="0" borderId="0" xfId="0" applyNumberFormat="1" applyFont="1"/>
    <xf numFmtId="164" fontId="9" fillId="0" borderId="0" xfId="1" applyFont="1"/>
    <xf numFmtId="167" fontId="9" fillId="0" borderId="0" xfId="0" applyNumberFormat="1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600075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4D289881-D69C-435A-8F99-4288AE6B0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0</xdr:row>
      <xdr:rowOff>85725</xdr:rowOff>
    </xdr:from>
    <xdr:to>
      <xdr:col>1</xdr:col>
      <xdr:colOff>628650</xdr:colOff>
      <xdr:row>5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B2B04B4E-1204-4B8B-963B-6B3BFFA57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85725"/>
          <a:ext cx="10572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6"/>
  <sheetViews>
    <sheetView tabSelected="1" topLeftCell="A31" workbookViewId="0">
      <selection activeCell="G84" sqref="G1:K1048576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36" customWidth="1"/>
    <col min="4" max="4" width="10.7109375" customWidth="1"/>
    <col min="5" max="5" width="14.140625" customWidth="1"/>
    <col min="6" max="6" width="11.7109375" style="7" bestFit="1" customWidth="1"/>
    <col min="7" max="7" width="12.7109375" style="20" bestFit="1" customWidth="1"/>
    <col min="8" max="8" width="16.28515625" style="20" customWidth="1"/>
    <col min="9" max="9" width="18.5703125" style="20" bestFit="1" customWidth="1"/>
    <col min="10" max="10" width="18.5703125" style="75" bestFit="1" customWidth="1"/>
    <col min="11" max="11" width="11.42578125" style="75"/>
  </cols>
  <sheetData>
    <row r="1" spans="1:11" ht="15" customHeight="1" x14ac:dyDescent="0.25">
      <c r="A1" s="82">
        <v>1</v>
      </c>
      <c r="B1" s="82"/>
      <c r="C1" s="82"/>
      <c r="D1" s="82"/>
      <c r="E1" s="82"/>
      <c r="F1" s="82"/>
    </row>
    <row r="2" spans="1:11" ht="15.75" x14ac:dyDescent="0.25">
      <c r="A2" s="82" t="s">
        <v>14</v>
      </c>
      <c r="B2" s="82"/>
      <c r="C2" s="82"/>
      <c r="D2" s="82"/>
      <c r="E2" s="82"/>
      <c r="F2" s="82"/>
    </row>
    <row r="3" spans="1:11" x14ac:dyDescent="0.25">
      <c r="A3" s="83" t="s">
        <v>77</v>
      </c>
      <c r="B3" s="83"/>
      <c r="C3" s="83"/>
      <c r="D3" s="83"/>
      <c r="E3" s="83"/>
      <c r="F3" s="83"/>
    </row>
    <row r="4" spans="1:11" x14ac:dyDescent="0.25">
      <c r="A4" s="83" t="s">
        <v>13</v>
      </c>
      <c r="B4" s="83"/>
      <c r="C4" s="83"/>
      <c r="D4" s="83"/>
      <c r="E4" s="83"/>
      <c r="F4" s="83"/>
    </row>
    <row r="5" spans="1:11" x14ac:dyDescent="0.25">
      <c r="A5" s="83" t="s">
        <v>15</v>
      </c>
      <c r="B5" s="83"/>
      <c r="C5" s="83"/>
      <c r="D5" s="83"/>
      <c r="E5" s="83"/>
      <c r="F5" s="83"/>
    </row>
    <row r="6" spans="1:11" x14ac:dyDescent="0.25">
      <c r="A6" s="12"/>
      <c r="B6" s="12"/>
      <c r="C6" s="12"/>
      <c r="D6" s="12"/>
      <c r="E6" s="12"/>
    </row>
    <row r="7" spans="1:11" ht="20.25" customHeight="1" thickBot="1" x14ac:dyDescent="0.3">
      <c r="A7" s="80" t="s">
        <v>6</v>
      </c>
      <c r="B7" s="80"/>
      <c r="C7" s="80"/>
      <c r="D7" s="80"/>
      <c r="E7" s="81"/>
      <c r="F7" s="13"/>
    </row>
    <row r="8" spans="1:11" ht="18.75" customHeight="1" thickBot="1" x14ac:dyDescent="0.3">
      <c r="A8" s="1" t="s">
        <v>0</v>
      </c>
      <c r="B8" s="29" t="s">
        <v>1</v>
      </c>
      <c r="C8" s="2" t="s">
        <v>2</v>
      </c>
      <c r="D8" s="2" t="s">
        <v>10</v>
      </c>
      <c r="E8" s="2" t="s">
        <v>3</v>
      </c>
      <c r="F8" s="14" t="s">
        <v>7</v>
      </c>
    </row>
    <row r="9" spans="1:11" ht="13.5" customHeight="1" x14ac:dyDescent="0.25">
      <c r="A9" s="8">
        <v>45383</v>
      </c>
      <c r="B9" s="19"/>
      <c r="C9" s="5" t="s">
        <v>5</v>
      </c>
      <c r="D9" s="4"/>
      <c r="E9" s="3"/>
      <c r="F9" s="15">
        <v>68432269.789999872</v>
      </c>
      <c r="G9" s="21"/>
    </row>
    <row r="10" spans="1:11" s="18" customFormat="1" ht="34.5" x14ac:dyDescent="0.25">
      <c r="A10" s="9">
        <v>45383</v>
      </c>
      <c r="B10" s="11">
        <v>34600379265</v>
      </c>
      <c r="C10" s="46" t="s">
        <v>21</v>
      </c>
      <c r="D10" s="37"/>
      <c r="E10" s="10">
        <v>1847077.05</v>
      </c>
      <c r="F10" s="16">
        <f>+F9+D10+-E10</f>
        <v>66585192.739999875</v>
      </c>
      <c r="G10" s="21"/>
      <c r="H10" s="20"/>
      <c r="I10" s="20"/>
      <c r="J10" s="20"/>
      <c r="K10" s="20"/>
    </row>
    <row r="11" spans="1:11" s="18" customFormat="1" x14ac:dyDescent="0.25">
      <c r="A11" s="9">
        <v>45386</v>
      </c>
      <c r="B11" s="11">
        <v>4524000000121</v>
      </c>
      <c r="C11" s="46" t="s">
        <v>17</v>
      </c>
      <c r="D11" s="6">
        <v>769685</v>
      </c>
      <c r="E11" s="10"/>
      <c r="F11" s="16">
        <f t="shared" ref="F11:F14" si="0">+F10+D11+-E11</f>
        <v>67354877.739999875</v>
      </c>
      <c r="G11" s="21"/>
      <c r="H11" s="20"/>
      <c r="I11" s="20"/>
      <c r="J11" s="20"/>
      <c r="K11" s="20"/>
    </row>
    <row r="12" spans="1:11" s="18" customFormat="1" x14ac:dyDescent="0.25">
      <c r="A12" s="9">
        <v>45386</v>
      </c>
      <c r="B12" s="11">
        <v>4524000000008</v>
      </c>
      <c r="C12" s="46" t="s">
        <v>17</v>
      </c>
      <c r="D12" s="6">
        <v>11114600.76</v>
      </c>
      <c r="E12" s="10"/>
      <c r="F12" s="16">
        <f t="shared" si="0"/>
        <v>78469478.499999881</v>
      </c>
      <c r="G12" s="21"/>
      <c r="H12" s="20"/>
      <c r="I12" s="20"/>
      <c r="J12" s="20"/>
      <c r="K12" s="20"/>
    </row>
    <row r="13" spans="1:11" s="18" customFormat="1" ht="13.5" customHeight="1" x14ac:dyDescent="0.25">
      <c r="A13" s="9">
        <v>45390</v>
      </c>
      <c r="B13" s="11">
        <v>34706241652</v>
      </c>
      <c r="C13" s="45" t="s">
        <v>22</v>
      </c>
      <c r="D13" s="6"/>
      <c r="E13" s="10">
        <v>798707.19999999995</v>
      </c>
      <c r="F13" s="16">
        <f t="shared" si="0"/>
        <v>77670771.299999878</v>
      </c>
      <c r="G13" s="21"/>
      <c r="H13" s="20"/>
      <c r="I13" s="20"/>
      <c r="J13" s="20"/>
      <c r="K13" s="20"/>
    </row>
    <row r="14" spans="1:11" s="18" customFormat="1" ht="13.5" customHeight="1" x14ac:dyDescent="0.25">
      <c r="A14" s="9">
        <v>45390</v>
      </c>
      <c r="B14" s="11">
        <v>34707980474</v>
      </c>
      <c r="C14" s="45" t="s">
        <v>23</v>
      </c>
      <c r="D14" s="6"/>
      <c r="E14" s="10">
        <v>136327.18</v>
      </c>
      <c r="F14" s="16">
        <f t="shared" si="0"/>
        <v>77534444.119999871</v>
      </c>
      <c r="G14" s="21"/>
      <c r="H14" s="20"/>
      <c r="I14" s="20"/>
      <c r="J14" s="20"/>
      <c r="K14" s="20"/>
    </row>
    <row r="15" spans="1:11" s="18" customFormat="1" ht="13.5" customHeight="1" x14ac:dyDescent="0.25">
      <c r="A15" s="9">
        <v>45390</v>
      </c>
      <c r="B15" s="11">
        <v>34707981154</v>
      </c>
      <c r="C15" s="45" t="s">
        <v>24</v>
      </c>
      <c r="D15" s="6"/>
      <c r="E15" s="10">
        <v>15093.84</v>
      </c>
      <c r="F15" s="16">
        <f t="shared" ref="F15:F33" si="1">+F14+D15+-E15</f>
        <v>77519350.279999867</v>
      </c>
      <c r="G15" s="21"/>
      <c r="H15" s="20"/>
      <c r="I15" s="20"/>
      <c r="J15" s="20"/>
      <c r="K15" s="20"/>
    </row>
    <row r="16" spans="1:11" s="18" customFormat="1" ht="13.5" customHeight="1" x14ac:dyDescent="0.25">
      <c r="A16" s="9">
        <v>45394</v>
      </c>
      <c r="B16" s="11">
        <v>2.4041200250014E+17</v>
      </c>
      <c r="C16" s="45" t="s">
        <v>17</v>
      </c>
      <c r="D16" s="6">
        <v>309800</v>
      </c>
      <c r="E16" s="10"/>
      <c r="F16" s="16">
        <f t="shared" si="1"/>
        <v>77829150.279999867</v>
      </c>
      <c r="G16" s="21"/>
      <c r="H16" s="20"/>
      <c r="I16" s="20"/>
      <c r="J16" s="20"/>
      <c r="K16" s="20"/>
    </row>
    <row r="17" spans="1:11" s="18" customFormat="1" ht="13.5" customHeight="1" x14ac:dyDescent="0.25">
      <c r="A17" s="9">
        <v>45397</v>
      </c>
      <c r="B17" s="11">
        <v>2.4041500309002E+17</v>
      </c>
      <c r="C17" s="45" t="s">
        <v>17</v>
      </c>
      <c r="D17" s="6">
        <v>53078</v>
      </c>
      <c r="E17" s="10"/>
      <c r="F17" s="16">
        <f t="shared" si="1"/>
        <v>77882228.279999867</v>
      </c>
      <c r="G17" s="21"/>
      <c r="H17" s="20"/>
      <c r="I17" s="20"/>
      <c r="J17" s="20"/>
      <c r="K17" s="20"/>
    </row>
    <row r="18" spans="1:11" s="18" customFormat="1" ht="13.5" customHeight="1" x14ac:dyDescent="0.25">
      <c r="A18" s="9" t="s">
        <v>25</v>
      </c>
      <c r="B18" s="11">
        <v>16803</v>
      </c>
      <c r="C18" s="45" t="s">
        <v>25</v>
      </c>
      <c r="D18" s="6"/>
      <c r="E18" s="10">
        <v>0</v>
      </c>
      <c r="F18" s="16">
        <f t="shared" si="1"/>
        <v>77882228.279999867</v>
      </c>
      <c r="G18" s="21"/>
      <c r="H18" s="20"/>
      <c r="I18" s="20"/>
      <c r="J18" s="20"/>
      <c r="K18" s="20"/>
    </row>
    <row r="19" spans="1:11" ht="13.5" customHeight="1" x14ac:dyDescent="0.25">
      <c r="A19" s="9" t="s">
        <v>25</v>
      </c>
      <c r="B19" s="11">
        <v>16804</v>
      </c>
      <c r="C19" s="45" t="s">
        <v>25</v>
      </c>
      <c r="D19" s="37"/>
      <c r="E19" s="10">
        <v>0</v>
      </c>
      <c r="F19" s="16">
        <f t="shared" si="1"/>
        <v>77882228.279999867</v>
      </c>
      <c r="G19" s="21"/>
    </row>
    <row r="20" spans="1:11" ht="24.75" x14ac:dyDescent="0.25">
      <c r="A20" s="9">
        <v>45401</v>
      </c>
      <c r="B20" s="11">
        <v>16805</v>
      </c>
      <c r="C20" s="36" t="s">
        <v>26</v>
      </c>
      <c r="D20" s="30"/>
      <c r="E20" s="10">
        <v>13844.02</v>
      </c>
      <c r="F20" s="16">
        <f t="shared" si="1"/>
        <v>77868384.259999871</v>
      </c>
      <c r="G20" s="21"/>
    </row>
    <row r="21" spans="1:11" x14ac:dyDescent="0.25">
      <c r="A21" s="9">
        <v>45401</v>
      </c>
      <c r="B21" s="11">
        <v>202240046118552</v>
      </c>
      <c r="C21" s="36" t="s">
        <v>17</v>
      </c>
      <c r="D21" s="30">
        <v>17225</v>
      </c>
      <c r="E21" s="10"/>
      <c r="F21" s="16">
        <f t="shared" si="1"/>
        <v>77885609.259999871</v>
      </c>
      <c r="G21" s="21"/>
    </row>
    <row r="22" spans="1:11" ht="24.75" x14ac:dyDescent="0.25">
      <c r="A22" s="9">
        <v>45402</v>
      </c>
      <c r="B22" s="11">
        <v>16806</v>
      </c>
      <c r="C22" s="36" t="s">
        <v>27</v>
      </c>
      <c r="D22" s="30"/>
      <c r="E22" s="10">
        <v>7614.21</v>
      </c>
      <c r="F22" s="16">
        <f t="shared" si="1"/>
        <v>77877995.049999878</v>
      </c>
      <c r="G22" s="21"/>
    </row>
    <row r="23" spans="1:11" ht="36.75" x14ac:dyDescent="0.25">
      <c r="A23" s="9">
        <v>45402</v>
      </c>
      <c r="B23" s="11">
        <v>16807</v>
      </c>
      <c r="C23" s="36" t="s">
        <v>28</v>
      </c>
      <c r="D23" s="30"/>
      <c r="E23" s="10">
        <v>8375.64</v>
      </c>
      <c r="F23" s="16">
        <f t="shared" si="1"/>
        <v>77869619.409999877</v>
      </c>
      <c r="G23" s="21"/>
    </row>
    <row r="24" spans="1:11" ht="13.5" customHeight="1" x14ac:dyDescent="0.25">
      <c r="A24" s="9" t="s">
        <v>25</v>
      </c>
      <c r="B24" s="11">
        <v>16808</v>
      </c>
      <c r="C24" s="36" t="s">
        <v>25</v>
      </c>
      <c r="D24" s="30"/>
      <c r="E24" s="10">
        <v>0</v>
      </c>
      <c r="F24" s="16">
        <f t="shared" si="1"/>
        <v>77869619.409999877</v>
      </c>
      <c r="G24" s="21"/>
    </row>
    <row r="25" spans="1:11" ht="13.5" customHeight="1" x14ac:dyDescent="0.25">
      <c r="A25" s="9" t="s">
        <v>25</v>
      </c>
      <c r="B25" s="11">
        <v>16809</v>
      </c>
      <c r="C25" s="36" t="s">
        <v>25</v>
      </c>
      <c r="D25" s="30"/>
      <c r="E25" s="10">
        <v>0</v>
      </c>
      <c r="F25" s="16">
        <f t="shared" si="1"/>
        <v>77869619.409999877</v>
      </c>
      <c r="G25" s="21"/>
    </row>
    <row r="26" spans="1:11" ht="13.5" customHeight="1" x14ac:dyDescent="0.25">
      <c r="A26" s="9" t="s">
        <v>25</v>
      </c>
      <c r="B26" s="11">
        <v>16810</v>
      </c>
      <c r="C26" s="36" t="s">
        <v>25</v>
      </c>
      <c r="D26" s="30"/>
      <c r="E26" s="10">
        <v>0</v>
      </c>
      <c r="F26" s="16">
        <f t="shared" si="1"/>
        <v>77869619.409999877</v>
      </c>
      <c r="G26" s="21"/>
    </row>
    <row r="27" spans="1:11" ht="13.5" customHeight="1" x14ac:dyDescent="0.25">
      <c r="A27" s="9">
        <v>45401</v>
      </c>
      <c r="B27" s="11">
        <v>16811</v>
      </c>
      <c r="C27" s="36" t="s">
        <v>29</v>
      </c>
      <c r="D27" s="30"/>
      <c r="E27" s="10">
        <v>40050.58</v>
      </c>
      <c r="F27" s="16">
        <f t="shared" si="1"/>
        <v>77829568.829999879</v>
      </c>
      <c r="G27" s="21"/>
    </row>
    <row r="28" spans="1:11" ht="24.75" x14ac:dyDescent="0.25">
      <c r="A28" s="9">
        <v>45404</v>
      </c>
      <c r="B28" s="11">
        <v>34913080903</v>
      </c>
      <c r="C28" s="36" t="s">
        <v>30</v>
      </c>
      <c r="D28" s="30"/>
      <c r="E28" s="10">
        <v>34200</v>
      </c>
      <c r="F28" s="16">
        <f t="shared" si="1"/>
        <v>77795368.829999879</v>
      </c>
      <c r="G28" s="21"/>
    </row>
    <row r="29" spans="1:11" ht="24.75" x14ac:dyDescent="0.25">
      <c r="A29" s="9">
        <v>45404</v>
      </c>
      <c r="B29" s="11">
        <v>34913081853</v>
      </c>
      <c r="C29" s="36" t="s">
        <v>31</v>
      </c>
      <c r="D29" s="30"/>
      <c r="E29" s="10">
        <v>8046.5</v>
      </c>
      <c r="F29" s="16">
        <f t="shared" si="1"/>
        <v>77787322.329999879</v>
      </c>
      <c r="G29" s="21"/>
    </row>
    <row r="30" spans="1:11" ht="24.75" x14ac:dyDescent="0.25">
      <c r="A30" s="9">
        <v>45404</v>
      </c>
      <c r="B30" s="11">
        <v>34913082384</v>
      </c>
      <c r="C30" s="36" t="s">
        <v>32</v>
      </c>
      <c r="D30" s="30"/>
      <c r="E30" s="10">
        <v>15865</v>
      </c>
      <c r="F30" s="16">
        <f t="shared" si="1"/>
        <v>77771457.329999879</v>
      </c>
      <c r="G30" s="21"/>
    </row>
    <row r="31" spans="1:11" ht="24.75" x14ac:dyDescent="0.25">
      <c r="A31" s="9">
        <v>45404</v>
      </c>
      <c r="B31" s="11">
        <v>34913083019</v>
      </c>
      <c r="C31" s="36" t="s">
        <v>33</v>
      </c>
      <c r="D31" s="30"/>
      <c r="E31" s="10">
        <v>9300.5</v>
      </c>
      <c r="F31" s="16">
        <f t="shared" si="1"/>
        <v>77762156.829999879</v>
      </c>
      <c r="G31" s="21"/>
    </row>
    <row r="32" spans="1:11" ht="24.75" x14ac:dyDescent="0.25">
      <c r="A32" s="9">
        <v>45404</v>
      </c>
      <c r="B32" s="11">
        <v>34913083573</v>
      </c>
      <c r="C32" s="36" t="s">
        <v>34</v>
      </c>
      <c r="D32" s="30"/>
      <c r="E32" s="10">
        <v>7600</v>
      </c>
      <c r="F32" s="16">
        <f t="shared" si="1"/>
        <v>77754556.829999879</v>
      </c>
      <c r="G32" s="21"/>
    </row>
    <row r="33" spans="1:11" ht="24.75" x14ac:dyDescent="0.25">
      <c r="A33" s="9">
        <v>45404</v>
      </c>
      <c r="B33" s="11">
        <v>34913084138</v>
      </c>
      <c r="C33" s="36" t="s">
        <v>35</v>
      </c>
      <c r="D33" s="30"/>
      <c r="E33" s="10">
        <v>9500</v>
      </c>
      <c r="F33" s="16">
        <f t="shared" si="1"/>
        <v>77745056.829999879</v>
      </c>
      <c r="G33" s="21"/>
    </row>
    <row r="34" spans="1:11" ht="24.75" x14ac:dyDescent="0.25">
      <c r="A34" s="9">
        <v>45404</v>
      </c>
      <c r="B34" s="11">
        <v>34913085111</v>
      </c>
      <c r="C34" s="36" t="s">
        <v>36</v>
      </c>
      <c r="D34" s="30"/>
      <c r="E34" s="10">
        <v>9500</v>
      </c>
      <c r="F34" s="16">
        <f t="shared" ref="F34:F77" si="2">+F33+D34-E34</f>
        <v>77735556.829999879</v>
      </c>
      <c r="G34" s="21"/>
    </row>
    <row r="35" spans="1:11" ht="24.75" x14ac:dyDescent="0.25">
      <c r="A35" s="9">
        <v>45404</v>
      </c>
      <c r="B35" s="11">
        <v>34913086005</v>
      </c>
      <c r="C35" s="36" t="s">
        <v>37</v>
      </c>
      <c r="D35" s="30"/>
      <c r="E35" s="10">
        <v>42750</v>
      </c>
      <c r="F35" s="16">
        <f t="shared" si="2"/>
        <v>77692806.829999879</v>
      </c>
      <c r="G35" s="21"/>
    </row>
    <row r="36" spans="1:11" ht="24.75" x14ac:dyDescent="0.25">
      <c r="A36" s="9">
        <v>45404</v>
      </c>
      <c r="B36" s="11">
        <v>34913086745</v>
      </c>
      <c r="C36" s="36" t="s">
        <v>38</v>
      </c>
      <c r="D36" s="6"/>
      <c r="E36" s="10">
        <v>23750</v>
      </c>
      <c r="F36" s="16">
        <f t="shared" si="2"/>
        <v>77669056.829999879</v>
      </c>
      <c r="G36" s="21"/>
    </row>
    <row r="37" spans="1:11" ht="24.75" x14ac:dyDescent="0.25">
      <c r="A37" s="9">
        <v>45404</v>
      </c>
      <c r="B37" s="11">
        <v>34913087507</v>
      </c>
      <c r="C37" s="36" t="s">
        <v>39</v>
      </c>
      <c r="D37" s="6"/>
      <c r="E37" s="10">
        <v>6270</v>
      </c>
      <c r="F37" s="16">
        <f t="shared" si="2"/>
        <v>77662786.829999879</v>
      </c>
      <c r="G37" s="21"/>
    </row>
    <row r="38" spans="1:11" ht="24.75" x14ac:dyDescent="0.25">
      <c r="A38" s="9">
        <v>45404</v>
      </c>
      <c r="B38" s="11">
        <v>34913118132</v>
      </c>
      <c r="C38" s="36" t="s">
        <v>40</v>
      </c>
      <c r="D38" s="6"/>
      <c r="E38" s="10">
        <v>9500</v>
      </c>
      <c r="F38" s="16">
        <f t="shared" si="2"/>
        <v>77653286.829999879</v>
      </c>
      <c r="G38" s="21"/>
    </row>
    <row r="39" spans="1:11" ht="24.75" x14ac:dyDescent="0.25">
      <c r="A39" s="9">
        <v>45404</v>
      </c>
      <c r="B39" s="11">
        <v>34913118798</v>
      </c>
      <c r="C39" s="36" t="s">
        <v>41</v>
      </c>
      <c r="D39" s="6"/>
      <c r="E39" s="10">
        <v>9500</v>
      </c>
      <c r="F39" s="16">
        <f t="shared" si="2"/>
        <v>77643786.829999879</v>
      </c>
      <c r="G39" s="21"/>
    </row>
    <row r="40" spans="1:11" ht="24.75" x14ac:dyDescent="0.25">
      <c r="A40" s="9">
        <v>45404</v>
      </c>
      <c r="B40" s="11">
        <v>34913119385</v>
      </c>
      <c r="C40" s="36" t="s">
        <v>42</v>
      </c>
      <c r="D40" s="6"/>
      <c r="E40" s="10">
        <v>11400</v>
      </c>
      <c r="F40" s="16">
        <f t="shared" si="2"/>
        <v>77632386.829999879</v>
      </c>
      <c r="G40" s="21"/>
    </row>
    <row r="41" spans="1:11" ht="24.75" x14ac:dyDescent="0.25">
      <c r="A41" s="9">
        <v>45404</v>
      </c>
      <c r="B41" s="11">
        <v>34913120468</v>
      </c>
      <c r="C41" s="36" t="s">
        <v>43</v>
      </c>
      <c r="D41" s="6"/>
      <c r="E41" s="10">
        <v>14250</v>
      </c>
      <c r="F41" s="16">
        <f t="shared" si="2"/>
        <v>77618136.829999879</v>
      </c>
      <c r="G41" s="21"/>
    </row>
    <row r="42" spans="1:11" ht="24.75" x14ac:dyDescent="0.25">
      <c r="A42" s="9">
        <v>45404</v>
      </c>
      <c r="B42" s="11">
        <v>34913121023</v>
      </c>
      <c r="C42" s="36" t="s">
        <v>44</v>
      </c>
      <c r="D42" s="6"/>
      <c r="E42" s="10">
        <v>11400</v>
      </c>
      <c r="F42" s="16">
        <f t="shared" si="2"/>
        <v>77606736.829999879</v>
      </c>
      <c r="G42" s="21"/>
    </row>
    <row r="43" spans="1:11" s="18" customFormat="1" ht="24.75" x14ac:dyDescent="0.25">
      <c r="A43" s="9">
        <v>45404</v>
      </c>
      <c r="B43" s="11">
        <v>34913121644</v>
      </c>
      <c r="C43" s="36" t="s">
        <v>45</v>
      </c>
      <c r="D43" s="6"/>
      <c r="E43" s="10">
        <v>9500</v>
      </c>
      <c r="F43" s="16">
        <f t="shared" si="2"/>
        <v>77597236.829999879</v>
      </c>
      <c r="G43" s="20"/>
      <c r="H43" s="20"/>
      <c r="I43" s="20"/>
      <c r="J43" s="20"/>
      <c r="K43" s="20"/>
    </row>
    <row r="44" spans="1:11" s="18" customFormat="1" ht="24.75" x14ac:dyDescent="0.25">
      <c r="A44" s="9">
        <v>45404</v>
      </c>
      <c r="B44" s="11">
        <v>34913122260</v>
      </c>
      <c r="C44" s="36" t="s">
        <v>46</v>
      </c>
      <c r="D44" s="6"/>
      <c r="E44" s="10">
        <v>9500</v>
      </c>
      <c r="F44" s="16">
        <f t="shared" si="2"/>
        <v>77587736.829999879</v>
      </c>
      <c r="G44" s="20"/>
      <c r="H44" s="20"/>
      <c r="I44" s="20"/>
      <c r="J44" s="20"/>
      <c r="K44" s="20"/>
    </row>
    <row r="45" spans="1:11" s="18" customFormat="1" ht="24.75" x14ac:dyDescent="0.25">
      <c r="A45" s="9">
        <v>45404</v>
      </c>
      <c r="B45" s="11">
        <v>34913122866</v>
      </c>
      <c r="C45" s="36" t="s">
        <v>47</v>
      </c>
      <c r="D45" s="6"/>
      <c r="E45" s="10">
        <v>9500</v>
      </c>
      <c r="F45" s="16">
        <f t="shared" si="2"/>
        <v>77578236.829999879</v>
      </c>
      <c r="G45" s="20"/>
      <c r="H45" s="20"/>
      <c r="I45" s="20"/>
      <c r="J45" s="20"/>
      <c r="K45" s="20"/>
    </row>
    <row r="46" spans="1:11" s="18" customFormat="1" ht="24.75" x14ac:dyDescent="0.25">
      <c r="A46" s="9">
        <v>45404</v>
      </c>
      <c r="B46" s="11">
        <v>34913123726</v>
      </c>
      <c r="C46" s="36" t="s">
        <v>48</v>
      </c>
      <c r="D46" s="6"/>
      <c r="E46" s="10">
        <v>9500</v>
      </c>
      <c r="F46" s="16">
        <f t="shared" si="2"/>
        <v>77568736.829999879</v>
      </c>
      <c r="G46" s="20"/>
      <c r="H46" s="20"/>
      <c r="I46" s="20"/>
      <c r="J46" s="20"/>
      <c r="K46" s="20"/>
    </row>
    <row r="47" spans="1:11" s="18" customFormat="1" ht="24.75" x14ac:dyDescent="0.25">
      <c r="A47" s="9">
        <v>45404</v>
      </c>
      <c r="B47" s="11">
        <v>34913124776</v>
      </c>
      <c r="C47" s="36" t="s">
        <v>49</v>
      </c>
      <c r="D47" s="6"/>
      <c r="E47" s="10">
        <v>9500</v>
      </c>
      <c r="F47" s="16">
        <f t="shared" si="2"/>
        <v>77559236.829999879</v>
      </c>
      <c r="G47" s="20"/>
      <c r="H47" s="20"/>
      <c r="I47" s="20"/>
      <c r="J47" s="20"/>
      <c r="K47" s="20"/>
    </row>
    <row r="48" spans="1:11" s="18" customFormat="1" ht="24.75" x14ac:dyDescent="0.25">
      <c r="A48" s="9">
        <v>45404</v>
      </c>
      <c r="B48" s="11">
        <v>34913218636</v>
      </c>
      <c r="C48" s="36" t="s">
        <v>50</v>
      </c>
      <c r="D48" s="6"/>
      <c r="E48" s="10">
        <v>213024.79</v>
      </c>
      <c r="F48" s="16">
        <f t="shared" si="2"/>
        <v>77346212.039999872</v>
      </c>
      <c r="G48" s="20"/>
      <c r="H48" s="20"/>
      <c r="I48" s="20"/>
      <c r="J48" s="20"/>
      <c r="K48" s="20"/>
    </row>
    <row r="49" spans="1:11" s="18" customFormat="1" ht="25.5" customHeight="1" x14ac:dyDescent="0.25">
      <c r="A49" s="9">
        <v>45404</v>
      </c>
      <c r="B49" s="11">
        <v>34913219821</v>
      </c>
      <c r="C49" s="36" t="s">
        <v>51</v>
      </c>
      <c r="D49" s="6"/>
      <c r="E49" s="10">
        <v>201863.2</v>
      </c>
      <c r="F49" s="16">
        <f t="shared" si="2"/>
        <v>77144348.839999869</v>
      </c>
      <c r="G49" s="20"/>
      <c r="H49" s="20"/>
      <c r="I49" s="20"/>
      <c r="J49" s="20"/>
      <c r="K49" s="20"/>
    </row>
    <row r="50" spans="1:11" s="18" customFormat="1" x14ac:dyDescent="0.25">
      <c r="A50" s="9">
        <v>45404</v>
      </c>
      <c r="B50" s="11">
        <v>34913221501</v>
      </c>
      <c r="C50" s="36" t="s">
        <v>52</v>
      </c>
      <c r="D50" s="6"/>
      <c r="E50" s="10">
        <v>158431</v>
      </c>
      <c r="F50" s="16">
        <f t="shared" si="2"/>
        <v>76985917.839999869</v>
      </c>
      <c r="G50" s="20"/>
      <c r="H50" s="20"/>
      <c r="I50" s="20"/>
      <c r="J50" s="20"/>
      <c r="K50" s="20"/>
    </row>
    <row r="51" spans="1:11" s="18" customFormat="1" x14ac:dyDescent="0.25">
      <c r="A51" s="9">
        <v>45404</v>
      </c>
      <c r="B51" s="11">
        <v>34913220699</v>
      </c>
      <c r="C51" s="36" t="s">
        <v>53</v>
      </c>
      <c r="D51" s="6"/>
      <c r="E51" s="10">
        <v>325470.94</v>
      </c>
      <c r="F51" s="16">
        <f t="shared" si="2"/>
        <v>76660446.899999872</v>
      </c>
      <c r="G51" s="20"/>
      <c r="H51" s="20"/>
      <c r="I51" s="20"/>
      <c r="J51" s="20"/>
      <c r="K51" s="20"/>
    </row>
    <row r="52" spans="1:11" s="18" customFormat="1" ht="36.75" x14ac:dyDescent="0.25">
      <c r="A52" s="9">
        <v>45404</v>
      </c>
      <c r="B52" s="11">
        <v>34913222340</v>
      </c>
      <c r="C52" s="36" t="s">
        <v>54</v>
      </c>
      <c r="D52" s="6"/>
      <c r="E52" s="10">
        <v>80943.8</v>
      </c>
      <c r="F52" s="16">
        <f t="shared" si="2"/>
        <v>76579503.099999875</v>
      </c>
      <c r="G52" s="20"/>
      <c r="H52" s="20"/>
      <c r="I52" s="20"/>
      <c r="J52" s="20"/>
      <c r="K52" s="20"/>
    </row>
    <row r="53" spans="1:11" s="18" customFormat="1" ht="24.75" x14ac:dyDescent="0.25">
      <c r="A53" s="9">
        <v>45404</v>
      </c>
      <c r="B53" s="11">
        <v>34913222882</v>
      </c>
      <c r="C53" s="36" t="s">
        <v>55</v>
      </c>
      <c r="D53" s="6"/>
      <c r="E53" s="10">
        <v>46895</v>
      </c>
      <c r="F53" s="16">
        <f t="shared" si="2"/>
        <v>76532608.099999875</v>
      </c>
      <c r="G53" s="20"/>
      <c r="H53" s="20"/>
      <c r="I53" s="20"/>
      <c r="J53" s="20"/>
      <c r="K53" s="20"/>
    </row>
    <row r="54" spans="1:11" s="18" customFormat="1" ht="24.75" x14ac:dyDescent="0.25">
      <c r="A54" s="9">
        <v>45404</v>
      </c>
      <c r="B54" s="11">
        <v>34913223956</v>
      </c>
      <c r="C54" s="36" t="s">
        <v>56</v>
      </c>
      <c r="D54" s="6"/>
      <c r="E54" s="10">
        <v>228000</v>
      </c>
      <c r="F54" s="16">
        <f t="shared" si="2"/>
        <v>76304608.099999875</v>
      </c>
      <c r="G54" s="20"/>
      <c r="H54" s="20"/>
      <c r="I54" s="20"/>
      <c r="J54" s="20"/>
      <c r="K54" s="20"/>
    </row>
    <row r="55" spans="1:11" s="18" customFormat="1" x14ac:dyDescent="0.25">
      <c r="A55" s="9">
        <v>45404</v>
      </c>
      <c r="B55" s="11">
        <v>34913224591</v>
      </c>
      <c r="C55" s="36" t="s">
        <v>57</v>
      </c>
      <c r="D55" s="6"/>
      <c r="E55" s="10">
        <v>296625</v>
      </c>
      <c r="F55" s="16">
        <f t="shared" si="2"/>
        <v>76007983.099999875</v>
      </c>
      <c r="G55" s="20"/>
      <c r="H55" s="20"/>
      <c r="I55" s="20"/>
      <c r="J55" s="20"/>
      <c r="K55" s="20"/>
    </row>
    <row r="56" spans="1:11" s="18" customFormat="1" ht="24.75" x14ac:dyDescent="0.25">
      <c r="A56" s="9">
        <v>45404</v>
      </c>
      <c r="B56" s="11">
        <v>34913225209</v>
      </c>
      <c r="C56" s="36" t="s">
        <v>58</v>
      </c>
      <c r="D56" s="6"/>
      <c r="E56" s="10">
        <v>217525</v>
      </c>
      <c r="F56" s="16">
        <f t="shared" si="2"/>
        <v>75790458.099999875</v>
      </c>
      <c r="G56" s="20"/>
      <c r="H56" s="20"/>
      <c r="I56" s="20"/>
      <c r="J56" s="20"/>
      <c r="K56" s="20"/>
    </row>
    <row r="57" spans="1:11" s="18" customFormat="1" ht="36.75" x14ac:dyDescent="0.25">
      <c r="A57" s="9">
        <v>45404</v>
      </c>
      <c r="B57" s="11">
        <v>34913226066</v>
      </c>
      <c r="C57" s="36" t="s">
        <v>59</v>
      </c>
      <c r="D57" s="6"/>
      <c r="E57" s="10">
        <v>1544902.42</v>
      </c>
      <c r="F57" s="16">
        <f t="shared" si="2"/>
        <v>74245555.679999873</v>
      </c>
      <c r="G57" s="20"/>
      <c r="H57" s="20"/>
      <c r="I57" s="20"/>
      <c r="J57" s="20"/>
      <c r="K57" s="20"/>
    </row>
    <row r="58" spans="1:11" s="18" customFormat="1" x14ac:dyDescent="0.25">
      <c r="A58" s="9">
        <v>45404</v>
      </c>
      <c r="B58" s="11">
        <v>34913261781</v>
      </c>
      <c r="C58" s="36" t="s">
        <v>60</v>
      </c>
      <c r="D58" s="6"/>
      <c r="E58" s="10">
        <v>45535.61</v>
      </c>
      <c r="F58" s="16">
        <f t="shared" si="2"/>
        <v>74200020.069999874</v>
      </c>
      <c r="G58" s="20"/>
      <c r="H58" s="20"/>
      <c r="I58" s="20"/>
      <c r="J58" s="20"/>
      <c r="K58" s="20"/>
    </row>
    <row r="59" spans="1:11" s="18" customFormat="1" ht="24.75" x14ac:dyDescent="0.25">
      <c r="A59" s="9">
        <v>45404</v>
      </c>
      <c r="B59" s="11">
        <v>34913262340</v>
      </c>
      <c r="C59" s="36" t="s">
        <v>61</v>
      </c>
      <c r="D59" s="6"/>
      <c r="E59" s="10">
        <v>180800</v>
      </c>
      <c r="F59" s="16">
        <f t="shared" si="2"/>
        <v>74019220.069999874</v>
      </c>
      <c r="G59" s="20"/>
      <c r="H59" s="20"/>
      <c r="I59" s="20"/>
      <c r="J59" s="20"/>
      <c r="K59" s="20"/>
    </row>
    <row r="60" spans="1:11" s="18" customFormat="1" ht="24.75" x14ac:dyDescent="0.25">
      <c r="A60" s="9">
        <v>45404</v>
      </c>
      <c r="B60" s="11">
        <v>34913262969</v>
      </c>
      <c r="C60" s="36" t="s">
        <v>62</v>
      </c>
      <c r="D60" s="6"/>
      <c r="E60" s="10">
        <v>10246.61</v>
      </c>
      <c r="F60" s="16">
        <f t="shared" si="2"/>
        <v>74008973.459999874</v>
      </c>
      <c r="G60" s="20"/>
      <c r="H60" s="20"/>
      <c r="I60" s="20"/>
      <c r="J60" s="20"/>
      <c r="K60" s="20"/>
    </row>
    <row r="61" spans="1:11" s="18" customFormat="1" ht="24.75" x14ac:dyDescent="0.25">
      <c r="A61" s="9">
        <v>45404</v>
      </c>
      <c r="B61" s="11">
        <v>34913263882</v>
      </c>
      <c r="C61" s="36" t="s">
        <v>63</v>
      </c>
      <c r="D61" s="6"/>
      <c r="E61" s="10">
        <v>744757.06</v>
      </c>
      <c r="F61" s="16">
        <f t="shared" si="2"/>
        <v>73264216.399999872</v>
      </c>
      <c r="G61" s="20" t="s">
        <v>16</v>
      </c>
      <c r="H61" s="20"/>
      <c r="I61" s="20"/>
      <c r="J61" s="20"/>
      <c r="K61" s="20"/>
    </row>
    <row r="62" spans="1:11" s="18" customFormat="1" x14ac:dyDescent="0.25">
      <c r="A62" s="9">
        <v>45404</v>
      </c>
      <c r="B62" s="11">
        <v>34913264525</v>
      </c>
      <c r="C62" s="36" t="s">
        <v>53</v>
      </c>
      <c r="D62" s="6"/>
      <c r="E62" s="10">
        <v>3400.8</v>
      </c>
      <c r="F62" s="16">
        <f t="shared" si="2"/>
        <v>73260815.599999875</v>
      </c>
      <c r="G62" s="20" t="s">
        <v>16</v>
      </c>
      <c r="H62" s="20"/>
      <c r="I62" s="20"/>
      <c r="J62" s="20"/>
      <c r="K62" s="20"/>
    </row>
    <row r="63" spans="1:11" s="18" customFormat="1" x14ac:dyDescent="0.25">
      <c r="A63" s="9">
        <v>45404</v>
      </c>
      <c r="B63" s="11">
        <v>34913265282</v>
      </c>
      <c r="C63" s="36" t="s">
        <v>53</v>
      </c>
      <c r="D63" s="6"/>
      <c r="E63" s="10">
        <v>200083.6</v>
      </c>
      <c r="F63" s="16">
        <f t="shared" si="2"/>
        <v>73060731.999999881</v>
      </c>
      <c r="G63" s="20"/>
      <c r="H63" s="20"/>
      <c r="I63" s="20"/>
      <c r="J63" s="20"/>
      <c r="K63" s="20"/>
    </row>
    <row r="64" spans="1:11" s="18" customFormat="1" ht="24.75" x14ac:dyDescent="0.25">
      <c r="A64" s="9">
        <v>45404</v>
      </c>
      <c r="B64" s="11">
        <v>34913265973</v>
      </c>
      <c r="C64" s="36" t="s">
        <v>64</v>
      </c>
      <c r="D64" s="6"/>
      <c r="E64" s="10">
        <v>98562.6</v>
      </c>
      <c r="F64" s="16">
        <f t="shared" si="2"/>
        <v>72962169.399999887</v>
      </c>
      <c r="G64" s="20"/>
      <c r="H64" s="20"/>
      <c r="I64" s="20"/>
      <c r="J64" s="20"/>
      <c r="K64" s="20"/>
    </row>
    <row r="65" spans="1:11" s="18" customFormat="1" x14ac:dyDescent="0.25">
      <c r="A65" s="9">
        <v>45404</v>
      </c>
      <c r="B65" s="11">
        <v>34913364789</v>
      </c>
      <c r="C65" s="36" t="s">
        <v>65</v>
      </c>
      <c r="D65" s="6"/>
      <c r="E65" s="10">
        <v>38993.86</v>
      </c>
      <c r="F65" s="16">
        <f t="shared" si="2"/>
        <v>72923175.539999887</v>
      </c>
      <c r="G65" s="20"/>
      <c r="H65" s="20"/>
      <c r="I65" s="20"/>
      <c r="J65" s="20"/>
      <c r="K65" s="20"/>
    </row>
    <row r="66" spans="1:11" s="18" customFormat="1" ht="36.75" x14ac:dyDescent="0.25">
      <c r="A66" s="9">
        <v>45404</v>
      </c>
      <c r="B66" s="11">
        <v>34951973497</v>
      </c>
      <c r="C66" s="36" t="s">
        <v>66</v>
      </c>
      <c r="D66" s="6"/>
      <c r="E66" s="10">
        <v>187998.1</v>
      </c>
      <c r="F66" s="16">
        <f t="shared" si="2"/>
        <v>72735177.439999893</v>
      </c>
      <c r="G66" s="20"/>
      <c r="H66" s="20"/>
      <c r="I66" s="20"/>
      <c r="J66" s="20"/>
      <c r="K66" s="20"/>
    </row>
    <row r="67" spans="1:11" s="18" customFormat="1" x14ac:dyDescent="0.25">
      <c r="A67" s="9">
        <v>45383</v>
      </c>
      <c r="B67" s="11">
        <v>4524000000202</v>
      </c>
      <c r="C67" s="36" t="s">
        <v>67</v>
      </c>
      <c r="D67" s="6"/>
      <c r="E67" s="10">
        <v>365808.87</v>
      </c>
      <c r="F67" s="16">
        <f t="shared" si="2"/>
        <v>72369368.569999889</v>
      </c>
      <c r="G67" s="20"/>
      <c r="H67" s="20"/>
      <c r="I67" s="20" t="s">
        <v>20</v>
      </c>
      <c r="J67" s="20"/>
      <c r="K67" s="20"/>
    </row>
    <row r="68" spans="1:11" s="18" customFormat="1" x14ac:dyDescent="0.25">
      <c r="A68" s="9">
        <v>45383</v>
      </c>
      <c r="B68" s="11">
        <v>4524000000106</v>
      </c>
      <c r="C68" s="36" t="s">
        <v>68</v>
      </c>
      <c r="D68" s="6"/>
      <c r="E68" s="10">
        <v>2132588.66</v>
      </c>
      <c r="F68" s="16">
        <f t="shared" si="2"/>
        <v>70236779.909999892</v>
      </c>
      <c r="G68" s="20"/>
      <c r="H68" s="20"/>
      <c r="I68" s="20" t="s">
        <v>20</v>
      </c>
      <c r="J68" s="20"/>
      <c r="K68" s="20"/>
    </row>
    <row r="69" spans="1:11" s="18" customFormat="1" x14ac:dyDescent="0.25">
      <c r="A69" s="9">
        <v>45383</v>
      </c>
      <c r="B69" s="32">
        <v>4524000000291</v>
      </c>
      <c r="C69" s="36" t="s">
        <v>69</v>
      </c>
      <c r="D69" s="6"/>
      <c r="E69" s="10">
        <v>795829.39</v>
      </c>
      <c r="F69" s="16">
        <f t="shared" si="2"/>
        <v>69440950.519999892</v>
      </c>
      <c r="G69" s="20"/>
      <c r="H69" s="20"/>
      <c r="I69" s="20" t="s">
        <v>20</v>
      </c>
      <c r="J69" s="20"/>
      <c r="K69" s="20"/>
    </row>
    <row r="70" spans="1:11" s="18" customFormat="1" x14ac:dyDescent="0.25">
      <c r="A70" s="9">
        <v>45383</v>
      </c>
      <c r="B70" s="32">
        <v>4524000000279</v>
      </c>
      <c r="C70" s="36" t="s">
        <v>70</v>
      </c>
      <c r="D70" s="6"/>
      <c r="E70" s="10">
        <v>1417066.12</v>
      </c>
      <c r="F70" s="16">
        <f t="shared" si="2"/>
        <v>68023884.399999887</v>
      </c>
      <c r="G70" s="20"/>
      <c r="H70" s="20"/>
      <c r="I70" s="20"/>
      <c r="J70" s="20"/>
      <c r="K70" s="20"/>
    </row>
    <row r="71" spans="1:11" s="18" customFormat="1" x14ac:dyDescent="0.25">
      <c r="A71" s="9">
        <v>45383</v>
      </c>
      <c r="B71" s="32">
        <v>4524000000288</v>
      </c>
      <c r="C71" s="36" t="s">
        <v>71</v>
      </c>
      <c r="D71" s="6"/>
      <c r="E71" s="10">
        <v>472869.19</v>
      </c>
      <c r="F71" s="16">
        <f t="shared" si="2"/>
        <v>67551015.209999889</v>
      </c>
      <c r="G71" s="20"/>
      <c r="H71" s="20"/>
      <c r="I71" s="20"/>
      <c r="J71" s="20"/>
      <c r="K71" s="20"/>
    </row>
    <row r="72" spans="1:11" s="18" customFormat="1" x14ac:dyDescent="0.25">
      <c r="A72" s="9">
        <v>45383</v>
      </c>
      <c r="B72" s="32">
        <v>4524000000370</v>
      </c>
      <c r="C72" s="36" t="s">
        <v>72</v>
      </c>
      <c r="D72" s="6"/>
      <c r="E72" s="10">
        <v>933651.47</v>
      </c>
      <c r="F72" s="16">
        <f t="shared" si="2"/>
        <v>66617363.73999989</v>
      </c>
      <c r="G72" s="20"/>
      <c r="H72" s="20"/>
      <c r="I72" s="20"/>
      <c r="J72" s="20"/>
      <c r="K72" s="20"/>
    </row>
    <row r="73" spans="1:11" s="18" customFormat="1" x14ac:dyDescent="0.25">
      <c r="A73" s="9">
        <v>45383</v>
      </c>
      <c r="B73" s="32">
        <v>4524000000432</v>
      </c>
      <c r="C73" s="36" t="s">
        <v>73</v>
      </c>
      <c r="D73" s="6"/>
      <c r="E73" s="10">
        <v>977836.45</v>
      </c>
      <c r="F73" s="16">
        <f t="shared" si="2"/>
        <v>65639527.289999887</v>
      </c>
      <c r="G73" s="20"/>
      <c r="H73" s="20"/>
      <c r="I73" s="20"/>
      <c r="J73" s="20"/>
      <c r="K73" s="20"/>
    </row>
    <row r="74" spans="1:11" s="18" customFormat="1" ht="24.75" x14ac:dyDescent="0.25">
      <c r="A74" s="9">
        <v>45405</v>
      </c>
      <c r="B74" s="32">
        <v>4524000000102</v>
      </c>
      <c r="C74" s="36" t="s">
        <v>74</v>
      </c>
      <c r="D74" s="6"/>
      <c r="E74" s="10">
        <v>1107136.44</v>
      </c>
      <c r="F74" s="16">
        <f t="shared" si="2"/>
        <v>64532390.84999989</v>
      </c>
      <c r="G74" s="20"/>
      <c r="H74" s="20"/>
      <c r="I74" s="20"/>
      <c r="J74" s="20"/>
      <c r="K74" s="20"/>
    </row>
    <row r="75" spans="1:11" s="18" customFormat="1" ht="24.75" x14ac:dyDescent="0.25">
      <c r="A75" s="9">
        <v>45405</v>
      </c>
      <c r="B75" s="32" t="s">
        <v>18</v>
      </c>
      <c r="C75" s="36" t="s">
        <v>75</v>
      </c>
      <c r="D75" s="6"/>
      <c r="E75" s="10">
        <v>1139584.6200000001</v>
      </c>
      <c r="F75" s="16">
        <f t="shared" si="2"/>
        <v>63392806.229999892</v>
      </c>
      <c r="G75" s="20"/>
      <c r="H75" s="20"/>
      <c r="I75" s="20"/>
      <c r="J75" s="20"/>
      <c r="K75" s="20"/>
    </row>
    <row r="76" spans="1:11" s="18" customFormat="1" x14ac:dyDescent="0.25">
      <c r="A76" s="9">
        <v>45412</v>
      </c>
      <c r="B76" s="11">
        <v>4524000000036</v>
      </c>
      <c r="C76" s="36" t="s">
        <v>76</v>
      </c>
      <c r="D76" s="6"/>
      <c r="E76" s="10">
        <v>627300</v>
      </c>
      <c r="F76" s="16">
        <f t="shared" si="2"/>
        <v>62765506.229999892</v>
      </c>
      <c r="G76" s="20"/>
      <c r="H76" s="20"/>
      <c r="I76" s="20"/>
      <c r="J76" s="20"/>
      <c r="K76" s="20"/>
    </row>
    <row r="77" spans="1:11" ht="23.25" x14ac:dyDescent="0.25">
      <c r="A77" s="9">
        <v>45382</v>
      </c>
      <c r="B77" s="28" t="s">
        <v>12</v>
      </c>
      <c r="C77" s="46" t="s">
        <v>19</v>
      </c>
      <c r="D77" s="6"/>
      <c r="E77" s="44">
        <v>26051.109999999997</v>
      </c>
      <c r="F77" s="16">
        <f t="shared" si="2"/>
        <v>62739455.119999893</v>
      </c>
      <c r="G77" s="21"/>
      <c r="H77" s="75"/>
      <c r="I77" s="75"/>
      <c r="J77" s="75">
        <v>8375.64</v>
      </c>
    </row>
    <row r="78" spans="1:11" ht="15" customHeight="1" x14ac:dyDescent="0.25">
      <c r="A78" s="38"/>
      <c r="B78" s="39"/>
      <c r="C78" s="40"/>
      <c r="D78" s="41"/>
      <c r="E78" s="42"/>
      <c r="F78" s="43"/>
      <c r="G78" s="21"/>
      <c r="H78" s="76">
        <v>62739455.119999997</v>
      </c>
      <c r="I78" s="75"/>
    </row>
    <row r="79" spans="1:11" ht="15" customHeight="1" x14ac:dyDescent="0.25">
      <c r="F79" s="43"/>
      <c r="G79" s="21"/>
      <c r="H79" s="76"/>
      <c r="I79" s="77">
        <f>+F77-H78</f>
        <v>-1.0430812835693359E-7</v>
      </c>
    </row>
    <row r="80" spans="1:11" ht="15" customHeight="1" x14ac:dyDescent="0.25">
      <c r="G80" s="21"/>
      <c r="H80" s="78"/>
      <c r="I80" s="75"/>
    </row>
    <row r="81" spans="1:10" ht="15" customHeight="1" x14ac:dyDescent="0.25">
      <c r="A81" t="s">
        <v>8</v>
      </c>
      <c r="D81" t="s">
        <v>9</v>
      </c>
      <c r="H81" s="77"/>
      <c r="I81" s="75"/>
    </row>
    <row r="82" spans="1:10" x14ac:dyDescent="0.25">
      <c r="A82" t="s">
        <v>4</v>
      </c>
      <c r="D82" t="s">
        <v>11</v>
      </c>
      <c r="G82" s="21"/>
      <c r="H82" s="77"/>
      <c r="I82" s="76"/>
      <c r="J82" s="77"/>
    </row>
    <row r="83" spans="1:10" ht="15" customHeight="1" x14ac:dyDescent="0.25">
      <c r="G83" s="21"/>
      <c r="I83" s="31"/>
      <c r="J83" s="77"/>
    </row>
    <row r="84" spans="1:10" x14ac:dyDescent="0.25">
      <c r="G84" s="21"/>
      <c r="H84" s="23"/>
      <c r="J84" s="79"/>
    </row>
    <row r="85" spans="1:10" ht="15" customHeight="1" x14ac:dyDescent="0.25">
      <c r="G85" s="21"/>
    </row>
    <row r="86" spans="1:10" x14ac:dyDescent="0.25">
      <c r="G86" s="21"/>
    </row>
    <row r="87" spans="1:10" ht="15" customHeight="1" x14ac:dyDescent="0.25">
      <c r="D87" s="7"/>
      <c r="G87" s="21"/>
      <c r="H87" s="20">
        <v>64220843.229999997</v>
      </c>
    </row>
    <row r="88" spans="1:10" ht="15" customHeight="1" x14ac:dyDescent="0.25">
      <c r="D88" s="34"/>
      <c r="G88" s="21"/>
      <c r="J88" s="20"/>
    </row>
    <row r="89" spans="1:10" x14ac:dyDescent="0.25">
      <c r="G89" s="21"/>
      <c r="J89" s="23"/>
    </row>
    <row r="90" spans="1:10" ht="15" customHeight="1" x14ac:dyDescent="0.25">
      <c r="D90" s="34"/>
      <c r="G90" s="21"/>
    </row>
    <row r="91" spans="1:10" x14ac:dyDescent="0.25">
      <c r="G91" s="21"/>
      <c r="I91" s="20">
        <v>64.13</v>
      </c>
    </row>
    <row r="92" spans="1:10" ht="15" customHeight="1" x14ac:dyDescent="0.25">
      <c r="D92" s="34"/>
      <c r="G92" s="21"/>
      <c r="H92" s="24"/>
      <c r="I92" s="20">
        <v>35.630000000000003</v>
      </c>
    </row>
    <row r="93" spans="1:10" x14ac:dyDescent="0.25">
      <c r="G93" s="21"/>
      <c r="I93" s="20">
        <v>9.41</v>
      </c>
    </row>
    <row r="94" spans="1:10" x14ac:dyDescent="0.25">
      <c r="D94" s="34"/>
      <c r="E94" s="35"/>
      <c r="G94" s="21"/>
      <c r="I94" s="20">
        <v>14.25</v>
      </c>
    </row>
    <row r="95" spans="1:10" ht="15" customHeight="1" x14ac:dyDescent="0.25">
      <c r="E95" s="7"/>
      <c r="G95" s="21"/>
      <c r="I95" s="20">
        <v>14.25</v>
      </c>
    </row>
    <row r="96" spans="1:10" ht="15" customHeight="1" x14ac:dyDescent="0.25">
      <c r="D96" s="34"/>
      <c r="G96" s="21"/>
      <c r="I96" s="20">
        <v>17.100000000000001</v>
      </c>
    </row>
    <row r="97" spans="4:9" ht="15" customHeight="1" x14ac:dyDescent="0.25">
      <c r="G97" s="21"/>
      <c r="I97" s="20">
        <v>21.38</v>
      </c>
    </row>
    <row r="98" spans="4:9" x14ac:dyDescent="0.25">
      <c r="D98" s="34"/>
      <c r="G98" s="21"/>
      <c r="I98" s="20">
        <v>17.100000000000001</v>
      </c>
    </row>
    <row r="99" spans="4:9" x14ac:dyDescent="0.25">
      <c r="F99" s="17"/>
      <c r="G99" s="21"/>
      <c r="I99" s="20">
        <v>21.38</v>
      </c>
    </row>
    <row r="100" spans="4:9" ht="15" customHeight="1" x14ac:dyDescent="0.25">
      <c r="D100" s="34"/>
      <c r="F100" s="17"/>
      <c r="G100" s="21"/>
      <c r="I100" s="20">
        <v>17.100000000000001</v>
      </c>
    </row>
    <row r="101" spans="4:9" ht="15" customHeight="1" x14ac:dyDescent="0.25">
      <c r="G101" s="21"/>
      <c r="I101" s="20">
        <v>14.25</v>
      </c>
    </row>
    <row r="102" spans="4:9" ht="15" customHeight="1" x14ac:dyDescent="0.25">
      <c r="D102" s="34"/>
      <c r="G102" s="21"/>
      <c r="I102" s="20">
        <v>14.25</v>
      </c>
    </row>
    <row r="103" spans="4:9" ht="15" customHeight="1" x14ac:dyDescent="0.25">
      <c r="G103" s="21"/>
      <c r="I103" s="20">
        <v>14.25</v>
      </c>
    </row>
    <row r="104" spans="4:9" ht="15" customHeight="1" x14ac:dyDescent="0.25">
      <c r="D104" s="34"/>
      <c r="G104" s="21"/>
      <c r="I104" s="20">
        <v>319.54000000000002</v>
      </c>
    </row>
    <row r="105" spans="4:9" ht="15" customHeight="1" x14ac:dyDescent="0.25">
      <c r="G105" s="21"/>
      <c r="I105" s="20">
        <v>275.27</v>
      </c>
    </row>
    <row r="106" spans="4:9" ht="15" customHeight="1" x14ac:dyDescent="0.25">
      <c r="D106" s="34"/>
      <c r="G106" s="21"/>
      <c r="I106" s="20">
        <v>80</v>
      </c>
    </row>
    <row r="107" spans="4:9" ht="15" customHeight="1" x14ac:dyDescent="0.25">
      <c r="G107" s="21"/>
      <c r="I107" s="20">
        <v>175</v>
      </c>
    </row>
    <row r="108" spans="4:9" ht="15" customHeight="1" x14ac:dyDescent="0.25">
      <c r="D108" s="34"/>
      <c r="G108" s="21"/>
      <c r="I108" s="20">
        <f>SUM(I83:I107)</f>
        <v>1124.29</v>
      </c>
    </row>
    <row r="109" spans="4:9" ht="15" customHeight="1" x14ac:dyDescent="0.25">
      <c r="G109" s="21"/>
      <c r="I109" s="25">
        <f>+I108-G125</f>
        <v>310.14999999999998</v>
      </c>
    </row>
    <row r="110" spans="4:9" ht="13.5" customHeight="1" x14ac:dyDescent="0.25">
      <c r="D110" s="34"/>
      <c r="G110" s="21"/>
      <c r="H110" s="21"/>
    </row>
    <row r="111" spans="4:9" ht="13.5" customHeight="1" x14ac:dyDescent="0.25">
      <c r="G111" s="21"/>
      <c r="H111" s="26"/>
    </row>
    <row r="112" spans="4:9" x14ac:dyDescent="0.25">
      <c r="D112" s="34"/>
      <c r="G112" s="23"/>
      <c r="H112" s="27"/>
    </row>
    <row r="113" spans="4:9" x14ac:dyDescent="0.25">
      <c r="G113" s="23"/>
      <c r="H113" s="27"/>
      <c r="I113" s="22"/>
    </row>
    <row r="114" spans="4:9" x14ac:dyDescent="0.25">
      <c r="D114" s="34"/>
      <c r="G114" s="23"/>
      <c r="H114" s="27"/>
      <c r="I114" s="22"/>
    </row>
    <row r="115" spans="4:9" x14ac:dyDescent="0.25">
      <c r="G115" s="21"/>
      <c r="H115" s="27"/>
    </row>
    <row r="116" spans="4:9" x14ac:dyDescent="0.25">
      <c r="D116" s="34"/>
      <c r="G116" s="21">
        <v>458.35</v>
      </c>
      <c r="H116" s="27"/>
    </row>
    <row r="117" spans="4:9" x14ac:dyDescent="0.25">
      <c r="G117" s="23">
        <v>4.8</v>
      </c>
      <c r="H117" s="27"/>
    </row>
    <row r="118" spans="4:9" x14ac:dyDescent="0.25">
      <c r="D118" s="34"/>
      <c r="F118" s="47"/>
      <c r="G118" s="23">
        <v>107.46</v>
      </c>
      <c r="H118" s="27"/>
    </row>
    <row r="119" spans="4:9" x14ac:dyDescent="0.25">
      <c r="G119" s="23">
        <v>1.61</v>
      </c>
      <c r="H119" s="27"/>
    </row>
    <row r="120" spans="4:9" x14ac:dyDescent="0.25">
      <c r="D120" s="34"/>
      <c r="G120" s="23">
        <v>13.84</v>
      </c>
      <c r="H120" s="27"/>
    </row>
    <row r="121" spans="4:9" x14ac:dyDescent="0.25">
      <c r="G121" s="23">
        <v>66.650000000000006</v>
      </c>
      <c r="H121" s="27"/>
    </row>
    <row r="122" spans="4:9" x14ac:dyDescent="0.25">
      <c r="D122" s="34"/>
      <c r="G122" s="23">
        <v>1.43</v>
      </c>
      <c r="H122" s="27"/>
    </row>
    <row r="123" spans="4:9" x14ac:dyDescent="0.25">
      <c r="G123" s="23">
        <v>80</v>
      </c>
      <c r="H123" s="27"/>
    </row>
    <row r="124" spans="4:9" x14ac:dyDescent="0.25">
      <c r="D124" s="34"/>
      <c r="G124" s="23">
        <v>80</v>
      </c>
      <c r="H124" s="27"/>
    </row>
    <row r="125" spans="4:9" x14ac:dyDescent="0.25">
      <c r="G125" s="23">
        <f>SUM(G85:G124)</f>
        <v>814.14</v>
      </c>
      <c r="H125" s="27"/>
    </row>
    <row r="126" spans="4:9" x14ac:dyDescent="0.25">
      <c r="D126" s="34"/>
      <c r="G126" s="23"/>
      <c r="H126" s="27"/>
    </row>
    <row r="127" spans="4:9" x14ac:dyDescent="0.25">
      <c r="G127" s="23"/>
      <c r="H127" s="27"/>
    </row>
    <row r="128" spans="4:9" x14ac:dyDescent="0.25">
      <c r="D128" s="34"/>
      <c r="G128" s="23"/>
      <c r="H128" s="27"/>
    </row>
    <row r="129" spans="4:8" x14ac:dyDescent="0.25">
      <c r="G129" s="21"/>
      <c r="H129" s="22"/>
    </row>
    <row r="130" spans="4:8" x14ac:dyDescent="0.25">
      <c r="G130" s="21"/>
      <c r="H130" s="22"/>
    </row>
    <row r="131" spans="4:8" x14ac:dyDescent="0.25">
      <c r="D131" s="34"/>
      <c r="G131" s="23"/>
      <c r="H131" s="27"/>
    </row>
    <row r="132" spans="4:8" x14ac:dyDescent="0.25">
      <c r="G132" s="23"/>
      <c r="H132" s="27"/>
    </row>
    <row r="133" spans="4:8" x14ac:dyDescent="0.25">
      <c r="D133" s="34"/>
      <c r="G133" s="23"/>
      <c r="H133" s="27"/>
    </row>
    <row r="134" spans="4:8" x14ac:dyDescent="0.25">
      <c r="G134" s="23"/>
      <c r="H134" s="27"/>
    </row>
    <row r="135" spans="4:8" x14ac:dyDescent="0.25">
      <c r="D135" s="34"/>
      <c r="G135" s="23"/>
      <c r="H135" s="27"/>
    </row>
    <row r="136" spans="4:8" x14ac:dyDescent="0.25">
      <c r="G136" s="23"/>
      <c r="H136" s="27"/>
    </row>
    <row r="137" spans="4:8" x14ac:dyDescent="0.25">
      <c r="D137" s="34"/>
      <c r="G137" s="23"/>
      <c r="H137" s="27"/>
    </row>
    <row r="138" spans="4:8" x14ac:dyDescent="0.25">
      <c r="G138" s="23"/>
      <c r="H138" s="27"/>
    </row>
    <row r="139" spans="4:8" x14ac:dyDescent="0.25">
      <c r="D139" s="34"/>
      <c r="G139" s="23"/>
      <c r="H139" s="27"/>
    </row>
    <row r="140" spans="4:8" x14ac:dyDescent="0.25">
      <c r="G140" s="23"/>
      <c r="H140" s="27"/>
    </row>
    <row r="141" spans="4:8" x14ac:dyDescent="0.25">
      <c r="D141" s="34"/>
      <c r="G141" s="23"/>
      <c r="H141" s="27"/>
    </row>
    <row r="142" spans="4:8" x14ac:dyDescent="0.25">
      <c r="G142" s="23"/>
      <c r="H142" s="27"/>
    </row>
    <row r="143" spans="4:8" x14ac:dyDescent="0.25">
      <c r="D143" s="34"/>
      <c r="G143" s="23"/>
      <c r="H143" s="27"/>
    </row>
    <row r="144" spans="4:8" x14ac:dyDescent="0.25">
      <c r="G144" s="23"/>
      <c r="H144" s="27"/>
    </row>
    <row r="145" spans="7:8" x14ac:dyDescent="0.25">
      <c r="G145" s="23"/>
      <c r="H145" s="27"/>
    </row>
    <row r="146" spans="7:8" x14ac:dyDescent="0.25">
      <c r="G146" s="23"/>
      <c r="H146" s="21"/>
    </row>
    <row r="147" spans="7:8" x14ac:dyDescent="0.25">
      <c r="G147" s="23"/>
    </row>
    <row r="148" spans="7:8" x14ac:dyDescent="0.25">
      <c r="G148" s="23"/>
    </row>
    <row r="149" spans="7:8" x14ac:dyDescent="0.25">
      <c r="G149" s="23"/>
    </row>
    <row r="150" spans="7:8" x14ac:dyDescent="0.25">
      <c r="G150" s="23"/>
    </row>
    <row r="151" spans="7:8" x14ac:dyDescent="0.25">
      <c r="G151" s="23"/>
    </row>
    <row r="152" spans="7:8" x14ac:dyDescent="0.25">
      <c r="G152" s="23"/>
    </row>
    <row r="153" spans="7:8" x14ac:dyDescent="0.25">
      <c r="G153" s="23"/>
    </row>
    <row r="154" spans="7:8" x14ac:dyDescent="0.25">
      <c r="G154" s="23"/>
    </row>
    <row r="155" spans="7:8" x14ac:dyDescent="0.25">
      <c r="G155" s="23"/>
    </row>
    <row r="156" spans="7:8" x14ac:dyDescent="0.25">
      <c r="G156" s="21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7:I139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6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sheetPr>
    <pageSetUpPr fitToPage="1"/>
  </sheetPr>
  <dimension ref="A1:J187"/>
  <sheetViews>
    <sheetView workbookViewId="0">
      <selection sqref="A1:F115"/>
    </sheetView>
  </sheetViews>
  <sheetFormatPr baseColWidth="10" defaultRowHeight="15" x14ac:dyDescent="0.25"/>
  <cols>
    <col min="1" max="1" width="17.42578125" bestFit="1" customWidth="1"/>
    <col min="2" max="2" width="12.42578125" bestFit="1" customWidth="1"/>
    <col min="3" max="3" width="39.5703125" customWidth="1"/>
    <col min="4" max="4" width="11.140625" customWidth="1"/>
    <col min="5" max="5" width="11.7109375" customWidth="1"/>
    <col min="6" max="6" width="12" customWidth="1"/>
    <col min="257" max="257" width="17.42578125" bestFit="1" customWidth="1"/>
    <col min="258" max="258" width="12.42578125" bestFit="1" customWidth="1"/>
    <col min="259" max="259" width="39.5703125" customWidth="1"/>
    <col min="260" max="260" width="11.140625" customWidth="1"/>
    <col min="261" max="261" width="11.7109375" customWidth="1"/>
    <col min="262" max="262" width="12" customWidth="1"/>
    <col min="513" max="513" width="17.42578125" bestFit="1" customWidth="1"/>
    <col min="514" max="514" width="12.42578125" bestFit="1" customWidth="1"/>
    <col min="515" max="515" width="39.5703125" customWidth="1"/>
    <col min="516" max="516" width="11.140625" customWidth="1"/>
    <col min="517" max="517" width="11.7109375" customWidth="1"/>
    <col min="518" max="518" width="12" customWidth="1"/>
    <col min="769" max="769" width="17.42578125" bestFit="1" customWidth="1"/>
    <col min="770" max="770" width="12.42578125" bestFit="1" customWidth="1"/>
    <col min="771" max="771" width="39.5703125" customWidth="1"/>
    <col min="772" max="772" width="11.140625" customWidth="1"/>
    <col min="773" max="773" width="11.7109375" customWidth="1"/>
    <col min="774" max="774" width="12" customWidth="1"/>
    <col min="1025" max="1025" width="17.42578125" bestFit="1" customWidth="1"/>
    <col min="1026" max="1026" width="12.42578125" bestFit="1" customWidth="1"/>
    <col min="1027" max="1027" width="39.5703125" customWidth="1"/>
    <col min="1028" max="1028" width="11.140625" customWidth="1"/>
    <col min="1029" max="1029" width="11.7109375" customWidth="1"/>
    <col min="1030" max="1030" width="12" customWidth="1"/>
    <col min="1281" max="1281" width="17.42578125" bestFit="1" customWidth="1"/>
    <col min="1282" max="1282" width="12.42578125" bestFit="1" customWidth="1"/>
    <col min="1283" max="1283" width="39.5703125" customWidth="1"/>
    <col min="1284" max="1284" width="11.140625" customWidth="1"/>
    <col min="1285" max="1285" width="11.7109375" customWidth="1"/>
    <col min="1286" max="1286" width="12" customWidth="1"/>
    <col min="1537" max="1537" width="17.42578125" bestFit="1" customWidth="1"/>
    <col min="1538" max="1538" width="12.42578125" bestFit="1" customWidth="1"/>
    <col min="1539" max="1539" width="39.5703125" customWidth="1"/>
    <col min="1540" max="1540" width="11.140625" customWidth="1"/>
    <col min="1541" max="1541" width="11.7109375" customWidth="1"/>
    <col min="1542" max="1542" width="12" customWidth="1"/>
    <col min="1793" max="1793" width="17.42578125" bestFit="1" customWidth="1"/>
    <col min="1794" max="1794" width="12.42578125" bestFit="1" customWidth="1"/>
    <col min="1795" max="1795" width="39.5703125" customWidth="1"/>
    <col min="1796" max="1796" width="11.140625" customWidth="1"/>
    <col min="1797" max="1797" width="11.7109375" customWidth="1"/>
    <col min="1798" max="1798" width="12" customWidth="1"/>
    <col min="2049" max="2049" width="17.42578125" bestFit="1" customWidth="1"/>
    <col min="2050" max="2050" width="12.42578125" bestFit="1" customWidth="1"/>
    <col min="2051" max="2051" width="39.5703125" customWidth="1"/>
    <col min="2052" max="2052" width="11.140625" customWidth="1"/>
    <col min="2053" max="2053" width="11.7109375" customWidth="1"/>
    <col min="2054" max="2054" width="12" customWidth="1"/>
    <col min="2305" max="2305" width="17.42578125" bestFit="1" customWidth="1"/>
    <col min="2306" max="2306" width="12.42578125" bestFit="1" customWidth="1"/>
    <col min="2307" max="2307" width="39.5703125" customWidth="1"/>
    <col min="2308" max="2308" width="11.140625" customWidth="1"/>
    <col min="2309" max="2309" width="11.7109375" customWidth="1"/>
    <col min="2310" max="2310" width="12" customWidth="1"/>
    <col min="2561" max="2561" width="17.42578125" bestFit="1" customWidth="1"/>
    <col min="2562" max="2562" width="12.42578125" bestFit="1" customWidth="1"/>
    <col min="2563" max="2563" width="39.5703125" customWidth="1"/>
    <col min="2564" max="2564" width="11.140625" customWidth="1"/>
    <col min="2565" max="2565" width="11.7109375" customWidth="1"/>
    <col min="2566" max="2566" width="12" customWidth="1"/>
    <col min="2817" max="2817" width="17.42578125" bestFit="1" customWidth="1"/>
    <col min="2818" max="2818" width="12.42578125" bestFit="1" customWidth="1"/>
    <col min="2819" max="2819" width="39.5703125" customWidth="1"/>
    <col min="2820" max="2820" width="11.140625" customWidth="1"/>
    <col min="2821" max="2821" width="11.7109375" customWidth="1"/>
    <col min="2822" max="2822" width="12" customWidth="1"/>
    <col min="3073" max="3073" width="17.42578125" bestFit="1" customWidth="1"/>
    <col min="3074" max="3074" width="12.42578125" bestFit="1" customWidth="1"/>
    <col min="3075" max="3075" width="39.5703125" customWidth="1"/>
    <col min="3076" max="3076" width="11.140625" customWidth="1"/>
    <col min="3077" max="3077" width="11.7109375" customWidth="1"/>
    <col min="3078" max="3078" width="12" customWidth="1"/>
    <col min="3329" max="3329" width="17.42578125" bestFit="1" customWidth="1"/>
    <col min="3330" max="3330" width="12.42578125" bestFit="1" customWidth="1"/>
    <col min="3331" max="3331" width="39.5703125" customWidth="1"/>
    <col min="3332" max="3332" width="11.140625" customWidth="1"/>
    <col min="3333" max="3333" width="11.7109375" customWidth="1"/>
    <col min="3334" max="3334" width="12" customWidth="1"/>
    <col min="3585" max="3585" width="17.42578125" bestFit="1" customWidth="1"/>
    <col min="3586" max="3586" width="12.42578125" bestFit="1" customWidth="1"/>
    <col min="3587" max="3587" width="39.5703125" customWidth="1"/>
    <col min="3588" max="3588" width="11.140625" customWidth="1"/>
    <col min="3589" max="3589" width="11.7109375" customWidth="1"/>
    <col min="3590" max="3590" width="12" customWidth="1"/>
    <col min="3841" max="3841" width="17.42578125" bestFit="1" customWidth="1"/>
    <col min="3842" max="3842" width="12.42578125" bestFit="1" customWidth="1"/>
    <col min="3843" max="3843" width="39.5703125" customWidth="1"/>
    <col min="3844" max="3844" width="11.140625" customWidth="1"/>
    <col min="3845" max="3845" width="11.7109375" customWidth="1"/>
    <col min="3846" max="3846" width="12" customWidth="1"/>
    <col min="4097" max="4097" width="17.42578125" bestFit="1" customWidth="1"/>
    <col min="4098" max="4098" width="12.42578125" bestFit="1" customWidth="1"/>
    <col min="4099" max="4099" width="39.5703125" customWidth="1"/>
    <col min="4100" max="4100" width="11.140625" customWidth="1"/>
    <col min="4101" max="4101" width="11.7109375" customWidth="1"/>
    <col min="4102" max="4102" width="12" customWidth="1"/>
    <col min="4353" max="4353" width="17.42578125" bestFit="1" customWidth="1"/>
    <col min="4354" max="4354" width="12.42578125" bestFit="1" customWidth="1"/>
    <col min="4355" max="4355" width="39.5703125" customWidth="1"/>
    <col min="4356" max="4356" width="11.140625" customWidth="1"/>
    <col min="4357" max="4357" width="11.7109375" customWidth="1"/>
    <col min="4358" max="4358" width="12" customWidth="1"/>
    <col min="4609" max="4609" width="17.42578125" bestFit="1" customWidth="1"/>
    <col min="4610" max="4610" width="12.42578125" bestFit="1" customWidth="1"/>
    <col min="4611" max="4611" width="39.5703125" customWidth="1"/>
    <col min="4612" max="4612" width="11.140625" customWidth="1"/>
    <col min="4613" max="4613" width="11.7109375" customWidth="1"/>
    <col min="4614" max="4614" width="12" customWidth="1"/>
    <col min="4865" max="4865" width="17.42578125" bestFit="1" customWidth="1"/>
    <col min="4866" max="4866" width="12.42578125" bestFit="1" customWidth="1"/>
    <col min="4867" max="4867" width="39.5703125" customWidth="1"/>
    <col min="4868" max="4868" width="11.140625" customWidth="1"/>
    <col min="4869" max="4869" width="11.7109375" customWidth="1"/>
    <col min="4870" max="4870" width="12" customWidth="1"/>
    <col min="5121" max="5121" width="17.42578125" bestFit="1" customWidth="1"/>
    <col min="5122" max="5122" width="12.42578125" bestFit="1" customWidth="1"/>
    <col min="5123" max="5123" width="39.5703125" customWidth="1"/>
    <col min="5124" max="5124" width="11.140625" customWidth="1"/>
    <col min="5125" max="5125" width="11.7109375" customWidth="1"/>
    <col min="5126" max="5126" width="12" customWidth="1"/>
    <col min="5377" max="5377" width="17.42578125" bestFit="1" customWidth="1"/>
    <col min="5378" max="5378" width="12.42578125" bestFit="1" customWidth="1"/>
    <col min="5379" max="5379" width="39.5703125" customWidth="1"/>
    <col min="5380" max="5380" width="11.140625" customWidth="1"/>
    <col min="5381" max="5381" width="11.7109375" customWidth="1"/>
    <col min="5382" max="5382" width="12" customWidth="1"/>
    <col min="5633" max="5633" width="17.42578125" bestFit="1" customWidth="1"/>
    <col min="5634" max="5634" width="12.42578125" bestFit="1" customWidth="1"/>
    <col min="5635" max="5635" width="39.5703125" customWidth="1"/>
    <col min="5636" max="5636" width="11.140625" customWidth="1"/>
    <col min="5637" max="5637" width="11.7109375" customWidth="1"/>
    <col min="5638" max="5638" width="12" customWidth="1"/>
    <col min="5889" max="5889" width="17.42578125" bestFit="1" customWidth="1"/>
    <col min="5890" max="5890" width="12.42578125" bestFit="1" customWidth="1"/>
    <col min="5891" max="5891" width="39.5703125" customWidth="1"/>
    <col min="5892" max="5892" width="11.140625" customWidth="1"/>
    <col min="5893" max="5893" width="11.7109375" customWidth="1"/>
    <col min="5894" max="5894" width="12" customWidth="1"/>
    <col min="6145" max="6145" width="17.42578125" bestFit="1" customWidth="1"/>
    <col min="6146" max="6146" width="12.42578125" bestFit="1" customWidth="1"/>
    <col min="6147" max="6147" width="39.5703125" customWidth="1"/>
    <col min="6148" max="6148" width="11.140625" customWidth="1"/>
    <col min="6149" max="6149" width="11.7109375" customWidth="1"/>
    <col min="6150" max="6150" width="12" customWidth="1"/>
    <col min="6401" max="6401" width="17.42578125" bestFit="1" customWidth="1"/>
    <col min="6402" max="6402" width="12.42578125" bestFit="1" customWidth="1"/>
    <col min="6403" max="6403" width="39.5703125" customWidth="1"/>
    <col min="6404" max="6404" width="11.140625" customWidth="1"/>
    <col min="6405" max="6405" width="11.7109375" customWidth="1"/>
    <col min="6406" max="6406" width="12" customWidth="1"/>
    <col min="6657" max="6657" width="17.42578125" bestFit="1" customWidth="1"/>
    <col min="6658" max="6658" width="12.42578125" bestFit="1" customWidth="1"/>
    <col min="6659" max="6659" width="39.5703125" customWidth="1"/>
    <col min="6660" max="6660" width="11.140625" customWidth="1"/>
    <col min="6661" max="6661" width="11.7109375" customWidth="1"/>
    <col min="6662" max="6662" width="12" customWidth="1"/>
    <col min="6913" max="6913" width="17.42578125" bestFit="1" customWidth="1"/>
    <col min="6914" max="6914" width="12.42578125" bestFit="1" customWidth="1"/>
    <col min="6915" max="6915" width="39.5703125" customWidth="1"/>
    <col min="6916" max="6916" width="11.140625" customWidth="1"/>
    <col min="6917" max="6917" width="11.7109375" customWidth="1"/>
    <col min="6918" max="6918" width="12" customWidth="1"/>
    <col min="7169" max="7169" width="17.42578125" bestFit="1" customWidth="1"/>
    <col min="7170" max="7170" width="12.42578125" bestFit="1" customWidth="1"/>
    <col min="7171" max="7171" width="39.5703125" customWidth="1"/>
    <col min="7172" max="7172" width="11.140625" customWidth="1"/>
    <col min="7173" max="7173" width="11.7109375" customWidth="1"/>
    <col min="7174" max="7174" width="12" customWidth="1"/>
    <col min="7425" max="7425" width="17.42578125" bestFit="1" customWidth="1"/>
    <col min="7426" max="7426" width="12.42578125" bestFit="1" customWidth="1"/>
    <col min="7427" max="7427" width="39.5703125" customWidth="1"/>
    <col min="7428" max="7428" width="11.140625" customWidth="1"/>
    <col min="7429" max="7429" width="11.7109375" customWidth="1"/>
    <col min="7430" max="7430" width="12" customWidth="1"/>
    <col min="7681" max="7681" width="17.42578125" bestFit="1" customWidth="1"/>
    <col min="7682" max="7682" width="12.42578125" bestFit="1" customWidth="1"/>
    <col min="7683" max="7683" width="39.5703125" customWidth="1"/>
    <col min="7684" max="7684" width="11.140625" customWidth="1"/>
    <col min="7685" max="7685" width="11.7109375" customWidth="1"/>
    <col min="7686" max="7686" width="12" customWidth="1"/>
    <col min="7937" max="7937" width="17.42578125" bestFit="1" customWidth="1"/>
    <col min="7938" max="7938" width="12.42578125" bestFit="1" customWidth="1"/>
    <col min="7939" max="7939" width="39.5703125" customWidth="1"/>
    <col min="7940" max="7940" width="11.140625" customWidth="1"/>
    <col min="7941" max="7941" width="11.7109375" customWidth="1"/>
    <col min="7942" max="7942" width="12" customWidth="1"/>
    <col min="8193" max="8193" width="17.42578125" bestFit="1" customWidth="1"/>
    <col min="8194" max="8194" width="12.42578125" bestFit="1" customWidth="1"/>
    <col min="8195" max="8195" width="39.5703125" customWidth="1"/>
    <col min="8196" max="8196" width="11.140625" customWidth="1"/>
    <col min="8197" max="8197" width="11.7109375" customWidth="1"/>
    <col min="8198" max="8198" width="12" customWidth="1"/>
    <col min="8449" max="8449" width="17.42578125" bestFit="1" customWidth="1"/>
    <col min="8450" max="8450" width="12.42578125" bestFit="1" customWidth="1"/>
    <col min="8451" max="8451" width="39.5703125" customWidth="1"/>
    <col min="8452" max="8452" width="11.140625" customWidth="1"/>
    <col min="8453" max="8453" width="11.7109375" customWidth="1"/>
    <col min="8454" max="8454" width="12" customWidth="1"/>
    <col min="8705" max="8705" width="17.42578125" bestFit="1" customWidth="1"/>
    <col min="8706" max="8706" width="12.42578125" bestFit="1" customWidth="1"/>
    <col min="8707" max="8707" width="39.5703125" customWidth="1"/>
    <col min="8708" max="8708" width="11.140625" customWidth="1"/>
    <col min="8709" max="8709" width="11.7109375" customWidth="1"/>
    <col min="8710" max="8710" width="12" customWidth="1"/>
    <col min="8961" max="8961" width="17.42578125" bestFit="1" customWidth="1"/>
    <col min="8962" max="8962" width="12.42578125" bestFit="1" customWidth="1"/>
    <col min="8963" max="8963" width="39.5703125" customWidth="1"/>
    <col min="8964" max="8964" width="11.140625" customWidth="1"/>
    <col min="8965" max="8965" width="11.7109375" customWidth="1"/>
    <col min="8966" max="8966" width="12" customWidth="1"/>
    <col min="9217" max="9217" width="17.42578125" bestFit="1" customWidth="1"/>
    <col min="9218" max="9218" width="12.42578125" bestFit="1" customWidth="1"/>
    <col min="9219" max="9219" width="39.5703125" customWidth="1"/>
    <col min="9220" max="9220" width="11.140625" customWidth="1"/>
    <col min="9221" max="9221" width="11.7109375" customWidth="1"/>
    <col min="9222" max="9222" width="12" customWidth="1"/>
    <col min="9473" max="9473" width="17.42578125" bestFit="1" customWidth="1"/>
    <col min="9474" max="9474" width="12.42578125" bestFit="1" customWidth="1"/>
    <col min="9475" max="9475" width="39.5703125" customWidth="1"/>
    <col min="9476" max="9476" width="11.140625" customWidth="1"/>
    <col min="9477" max="9477" width="11.7109375" customWidth="1"/>
    <col min="9478" max="9478" width="12" customWidth="1"/>
    <col min="9729" max="9729" width="17.42578125" bestFit="1" customWidth="1"/>
    <col min="9730" max="9730" width="12.42578125" bestFit="1" customWidth="1"/>
    <col min="9731" max="9731" width="39.5703125" customWidth="1"/>
    <col min="9732" max="9732" width="11.140625" customWidth="1"/>
    <col min="9733" max="9733" width="11.7109375" customWidth="1"/>
    <col min="9734" max="9734" width="12" customWidth="1"/>
    <col min="9985" max="9985" width="17.42578125" bestFit="1" customWidth="1"/>
    <col min="9986" max="9986" width="12.42578125" bestFit="1" customWidth="1"/>
    <col min="9987" max="9987" width="39.5703125" customWidth="1"/>
    <col min="9988" max="9988" width="11.140625" customWidth="1"/>
    <col min="9989" max="9989" width="11.7109375" customWidth="1"/>
    <col min="9990" max="9990" width="12" customWidth="1"/>
    <col min="10241" max="10241" width="17.42578125" bestFit="1" customWidth="1"/>
    <col min="10242" max="10242" width="12.42578125" bestFit="1" customWidth="1"/>
    <col min="10243" max="10243" width="39.5703125" customWidth="1"/>
    <col min="10244" max="10244" width="11.140625" customWidth="1"/>
    <col min="10245" max="10245" width="11.7109375" customWidth="1"/>
    <col min="10246" max="10246" width="12" customWidth="1"/>
    <col min="10497" max="10497" width="17.42578125" bestFit="1" customWidth="1"/>
    <col min="10498" max="10498" width="12.42578125" bestFit="1" customWidth="1"/>
    <col min="10499" max="10499" width="39.5703125" customWidth="1"/>
    <col min="10500" max="10500" width="11.140625" customWidth="1"/>
    <col min="10501" max="10501" width="11.7109375" customWidth="1"/>
    <col min="10502" max="10502" width="12" customWidth="1"/>
    <col min="10753" max="10753" width="17.42578125" bestFit="1" customWidth="1"/>
    <col min="10754" max="10754" width="12.42578125" bestFit="1" customWidth="1"/>
    <col min="10755" max="10755" width="39.5703125" customWidth="1"/>
    <col min="10756" max="10756" width="11.140625" customWidth="1"/>
    <col min="10757" max="10757" width="11.7109375" customWidth="1"/>
    <col min="10758" max="10758" width="12" customWidth="1"/>
    <col min="11009" max="11009" width="17.42578125" bestFit="1" customWidth="1"/>
    <col min="11010" max="11010" width="12.42578125" bestFit="1" customWidth="1"/>
    <col min="11011" max="11011" width="39.5703125" customWidth="1"/>
    <col min="11012" max="11012" width="11.140625" customWidth="1"/>
    <col min="11013" max="11013" width="11.7109375" customWidth="1"/>
    <col min="11014" max="11014" width="12" customWidth="1"/>
    <col min="11265" max="11265" width="17.42578125" bestFit="1" customWidth="1"/>
    <col min="11266" max="11266" width="12.42578125" bestFit="1" customWidth="1"/>
    <col min="11267" max="11267" width="39.5703125" customWidth="1"/>
    <col min="11268" max="11268" width="11.140625" customWidth="1"/>
    <col min="11269" max="11269" width="11.7109375" customWidth="1"/>
    <col min="11270" max="11270" width="12" customWidth="1"/>
    <col min="11521" max="11521" width="17.42578125" bestFit="1" customWidth="1"/>
    <col min="11522" max="11522" width="12.42578125" bestFit="1" customWidth="1"/>
    <col min="11523" max="11523" width="39.5703125" customWidth="1"/>
    <col min="11524" max="11524" width="11.140625" customWidth="1"/>
    <col min="11525" max="11525" width="11.7109375" customWidth="1"/>
    <col min="11526" max="11526" width="12" customWidth="1"/>
    <col min="11777" max="11777" width="17.42578125" bestFit="1" customWidth="1"/>
    <col min="11778" max="11778" width="12.42578125" bestFit="1" customWidth="1"/>
    <col min="11779" max="11779" width="39.5703125" customWidth="1"/>
    <col min="11780" max="11780" width="11.140625" customWidth="1"/>
    <col min="11781" max="11781" width="11.7109375" customWidth="1"/>
    <col min="11782" max="11782" width="12" customWidth="1"/>
    <col min="12033" max="12033" width="17.42578125" bestFit="1" customWidth="1"/>
    <col min="12034" max="12034" width="12.42578125" bestFit="1" customWidth="1"/>
    <col min="12035" max="12035" width="39.5703125" customWidth="1"/>
    <col min="12036" max="12036" width="11.140625" customWidth="1"/>
    <col min="12037" max="12037" width="11.7109375" customWidth="1"/>
    <col min="12038" max="12038" width="12" customWidth="1"/>
    <col min="12289" max="12289" width="17.42578125" bestFit="1" customWidth="1"/>
    <col min="12290" max="12290" width="12.42578125" bestFit="1" customWidth="1"/>
    <col min="12291" max="12291" width="39.5703125" customWidth="1"/>
    <col min="12292" max="12292" width="11.140625" customWidth="1"/>
    <col min="12293" max="12293" width="11.7109375" customWidth="1"/>
    <col min="12294" max="12294" width="12" customWidth="1"/>
    <col min="12545" max="12545" width="17.42578125" bestFit="1" customWidth="1"/>
    <col min="12546" max="12546" width="12.42578125" bestFit="1" customWidth="1"/>
    <col min="12547" max="12547" width="39.5703125" customWidth="1"/>
    <col min="12548" max="12548" width="11.140625" customWidth="1"/>
    <col min="12549" max="12549" width="11.7109375" customWidth="1"/>
    <col min="12550" max="12550" width="12" customWidth="1"/>
    <col min="12801" max="12801" width="17.42578125" bestFit="1" customWidth="1"/>
    <col min="12802" max="12802" width="12.42578125" bestFit="1" customWidth="1"/>
    <col min="12803" max="12803" width="39.5703125" customWidth="1"/>
    <col min="12804" max="12804" width="11.140625" customWidth="1"/>
    <col min="12805" max="12805" width="11.7109375" customWidth="1"/>
    <col min="12806" max="12806" width="12" customWidth="1"/>
    <col min="13057" max="13057" width="17.42578125" bestFit="1" customWidth="1"/>
    <col min="13058" max="13058" width="12.42578125" bestFit="1" customWidth="1"/>
    <col min="13059" max="13059" width="39.5703125" customWidth="1"/>
    <col min="13060" max="13060" width="11.140625" customWidth="1"/>
    <col min="13061" max="13061" width="11.7109375" customWidth="1"/>
    <col min="13062" max="13062" width="12" customWidth="1"/>
    <col min="13313" max="13313" width="17.42578125" bestFit="1" customWidth="1"/>
    <col min="13314" max="13314" width="12.42578125" bestFit="1" customWidth="1"/>
    <col min="13315" max="13315" width="39.5703125" customWidth="1"/>
    <col min="13316" max="13316" width="11.140625" customWidth="1"/>
    <col min="13317" max="13317" width="11.7109375" customWidth="1"/>
    <col min="13318" max="13318" width="12" customWidth="1"/>
    <col min="13569" max="13569" width="17.42578125" bestFit="1" customWidth="1"/>
    <col min="13570" max="13570" width="12.42578125" bestFit="1" customWidth="1"/>
    <col min="13571" max="13571" width="39.5703125" customWidth="1"/>
    <col min="13572" max="13572" width="11.140625" customWidth="1"/>
    <col min="13573" max="13573" width="11.7109375" customWidth="1"/>
    <col min="13574" max="13574" width="12" customWidth="1"/>
    <col min="13825" max="13825" width="17.42578125" bestFit="1" customWidth="1"/>
    <col min="13826" max="13826" width="12.42578125" bestFit="1" customWidth="1"/>
    <col min="13827" max="13827" width="39.5703125" customWidth="1"/>
    <col min="13828" max="13828" width="11.140625" customWidth="1"/>
    <col min="13829" max="13829" width="11.7109375" customWidth="1"/>
    <col min="13830" max="13830" width="12" customWidth="1"/>
    <col min="14081" max="14081" width="17.42578125" bestFit="1" customWidth="1"/>
    <col min="14082" max="14082" width="12.42578125" bestFit="1" customWidth="1"/>
    <col min="14083" max="14083" width="39.5703125" customWidth="1"/>
    <col min="14084" max="14084" width="11.140625" customWidth="1"/>
    <col min="14085" max="14085" width="11.7109375" customWidth="1"/>
    <col min="14086" max="14086" width="12" customWidth="1"/>
    <col min="14337" max="14337" width="17.42578125" bestFit="1" customWidth="1"/>
    <col min="14338" max="14338" width="12.42578125" bestFit="1" customWidth="1"/>
    <col min="14339" max="14339" width="39.5703125" customWidth="1"/>
    <col min="14340" max="14340" width="11.140625" customWidth="1"/>
    <col min="14341" max="14341" width="11.7109375" customWidth="1"/>
    <col min="14342" max="14342" width="12" customWidth="1"/>
    <col min="14593" max="14593" width="17.42578125" bestFit="1" customWidth="1"/>
    <col min="14594" max="14594" width="12.42578125" bestFit="1" customWidth="1"/>
    <col min="14595" max="14595" width="39.5703125" customWidth="1"/>
    <col min="14596" max="14596" width="11.140625" customWidth="1"/>
    <col min="14597" max="14597" width="11.7109375" customWidth="1"/>
    <col min="14598" max="14598" width="12" customWidth="1"/>
    <col min="14849" max="14849" width="17.42578125" bestFit="1" customWidth="1"/>
    <col min="14850" max="14850" width="12.42578125" bestFit="1" customWidth="1"/>
    <col min="14851" max="14851" width="39.5703125" customWidth="1"/>
    <col min="14852" max="14852" width="11.140625" customWidth="1"/>
    <col min="14853" max="14853" width="11.7109375" customWidth="1"/>
    <col min="14854" max="14854" width="12" customWidth="1"/>
    <col min="15105" max="15105" width="17.42578125" bestFit="1" customWidth="1"/>
    <col min="15106" max="15106" width="12.42578125" bestFit="1" customWidth="1"/>
    <col min="15107" max="15107" width="39.5703125" customWidth="1"/>
    <col min="15108" max="15108" width="11.140625" customWidth="1"/>
    <col min="15109" max="15109" width="11.7109375" customWidth="1"/>
    <col min="15110" max="15110" width="12" customWidth="1"/>
    <col min="15361" max="15361" width="17.42578125" bestFit="1" customWidth="1"/>
    <col min="15362" max="15362" width="12.42578125" bestFit="1" customWidth="1"/>
    <col min="15363" max="15363" width="39.5703125" customWidth="1"/>
    <col min="15364" max="15364" width="11.140625" customWidth="1"/>
    <col min="15365" max="15365" width="11.7109375" customWidth="1"/>
    <col min="15366" max="15366" width="12" customWidth="1"/>
    <col min="15617" max="15617" width="17.42578125" bestFit="1" customWidth="1"/>
    <col min="15618" max="15618" width="12.42578125" bestFit="1" customWidth="1"/>
    <col min="15619" max="15619" width="39.5703125" customWidth="1"/>
    <col min="15620" max="15620" width="11.140625" customWidth="1"/>
    <col min="15621" max="15621" width="11.7109375" customWidth="1"/>
    <col min="15622" max="15622" width="12" customWidth="1"/>
    <col min="15873" max="15873" width="17.42578125" bestFit="1" customWidth="1"/>
    <col min="15874" max="15874" width="12.42578125" bestFit="1" customWidth="1"/>
    <col min="15875" max="15875" width="39.5703125" customWidth="1"/>
    <col min="15876" max="15876" width="11.140625" customWidth="1"/>
    <col min="15877" max="15877" width="11.7109375" customWidth="1"/>
    <col min="15878" max="15878" width="12" customWidth="1"/>
    <col min="16129" max="16129" width="17.42578125" bestFit="1" customWidth="1"/>
    <col min="16130" max="16130" width="12.42578125" bestFit="1" customWidth="1"/>
    <col min="16131" max="16131" width="39.5703125" customWidth="1"/>
    <col min="16132" max="16132" width="11.140625" customWidth="1"/>
    <col min="16133" max="16133" width="11.7109375" customWidth="1"/>
    <col min="16134" max="16134" width="12" customWidth="1"/>
  </cols>
  <sheetData>
    <row r="1" spans="1:6" ht="15.75" x14ac:dyDescent="0.25">
      <c r="A1" s="82" t="s">
        <v>78</v>
      </c>
      <c r="B1" s="82"/>
      <c r="C1" s="82"/>
      <c r="D1" s="82"/>
      <c r="E1" s="82"/>
    </row>
    <row r="2" spans="1:6" ht="15.75" x14ac:dyDescent="0.25">
      <c r="A2" s="48"/>
      <c r="B2" s="48"/>
      <c r="C2" s="48" t="s">
        <v>79</v>
      </c>
      <c r="D2" s="48"/>
      <c r="E2" s="48"/>
    </row>
    <row r="3" spans="1:6" x14ac:dyDescent="0.25">
      <c r="A3" s="83" t="s">
        <v>80</v>
      </c>
      <c r="B3" s="83"/>
      <c r="C3" s="83"/>
      <c r="D3" s="83"/>
      <c r="E3" s="83"/>
    </row>
    <row r="4" spans="1:6" x14ac:dyDescent="0.25">
      <c r="A4" s="12"/>
      <c r="B4" s="12"/>
      <c r="C4" s="12" t="s">
        <v>81</v>
      </c>
      <c r="D4" s="12"/>
      <c r="E4" s="12"/>
    </row>
    <row r="5" spans="1:6" x14ac:dyDescent="0.25">
      <c r="A5" s="12"/>
      <c r="B5" s="12"/>
      <c r="C5" s="12" t="s">
        <v>82</v>
      </c>
      <c r="D5" s="12"/>
      <c r="E5" s="12"/>
    </row>
    <row r="6" spans="1:6" ht="15.75" thickBot="1" x14ac:dyDescent="0.3">
      <c r="A6" s="80" t="s">
        <v>6</v>
      </c>
      <c r="B6" s="80"/>
      <c r="C6" s="80"/>
      <c r="D6" s="80"/>
      <c r="E6" s="81"/>
      <c r="F6" s="49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83</v>
      </c>
      <c r="E7" s="2" t="s">
        <v>3</v>
      </c>
      <c r="F7" s="50" t="s">
        <v>7</v>
      </c>
    </row>
    <row r="8" spans="1:6" x14ac:dyDescent="0.25">
      <c r="A8" s="51">
        <v>45383</v>
      </c>
      <c r="B8" s="52"/>
      <c r="C8" s="5" t="s">
        <v>5</v>
      </c>
      <c r="D8" s="53"/>
      <c r="E8" s="3"/>
      <c r="F8" s="54">
        <v>7779.7179999998625</v>
      </c>
    </row>
    <row r="9" spans="1:6" x14ac:dyDescent="0.25">
      <c r="A9" s="55">
        <v>45394</v>
      </c>
      <c r="B9" s="56" t="s">
        <v>84</v>
      </c>
      <c r="C9" s="45" t="s">
        <v>85</v>
      </c>
      <c r="D9" s="30">
        <v>2727758.53</v>
      </c>
      <c r="E9" s="10"/>
      <c r="F9" s="57">
        <f>+F8+D9-E9</f>
        <v>2735538.2479999997</v>
      </c>
    </row>
    <row r="10" spans="1:6" s="18" customFormat="1" x14ac:dyDescent="0.25">
      <c r="A10" s="55">
        <v>45404</v>
      </c>
      <c r="B10" s="56">
        <v>34910108660</v>
      </c>
      <c r="C10" s="45" t="s">
        <v>86</v>
      </c>
      <c r="D10" s="30"/>
      <c r="E10" s="10">
        <v>2400</v>
      </c>
      <c r="F10" s="57">
        <f t="shared" ref="F10:F73" si="0">+F9+D10-E10</f>
        <v>2733138.2479999997</v>
      </c>
    </row>
    <row r="11" spans="1:6" s="18" customFormat="1" x14ac:dyDescent="0.25">
      <c r="A11" s="55">
        <v>45404</v>
      </c>
      <c r="B11" s="56">
        <v>34910109325</v>
      </c>
      <c r="C11" s="45" t="s">
        <v>86</v>
      </c>
      <c r="D11" s="30"/>
      <c r="E11" s="10">
        <v>750</v>
      </c>
      <c r="F11" s="57">
        <f t="shared" si="0"/>
        <v>2732388.2479999997</v>
      </c>
    </row>
    <row r="12" spans="1:6" s="18" customFormat="1" x14ac:dyDescent="0.25">
      <c r="A12" s="55">
        <v>45404</v>
      </c>
      <c r="B12" s="56">
        <v>34910109917</v>
      </c>
      <c r="C12" s="45" t="s">
        <v>86</v>
      </c>
      <c r="D12" s="30"/>
      <c r="E12" s="10">
        <v>2250</v>
      </c>
      <c r="F12" s="57">
        <f t="shared" si="0"/>
        <v>2730138.2479999997</v>
      </c>
    </row>
    <row r="13" spans="1:6" s="18" customFormat="1" x14ac:dyDescent="0.25">
      <c r="A13" s="55">
        <v>45404</v>
      </c>
      <c r="B13" s="56">
        <v>34910110615</v>
      </c>
      <c r="C13" s="45" t="s">
        <v>86</v>
      </c>
      <c r="D13" s="30"/>
      <c r="E13" s="10">
        <v>1800</v>
      </c>
      <c r="F13" s="57">
        <f t="shared" si="0"/>
        <v>2728338.2479999997</v>
      </c>
    </row>
    <row r="14" spans="1:6" s="18" customFormat="1" x14ac:dyDescent="0.25">
      <c r="A14" s="55">
        <v>45404</v>
      </c>
      <c r="B14" s="56">
        <v>34910111138</v>
      </c>
      <c r="C14" s="45" t="s">
        <v>87</v>
      </c>
      <c r="D14" s="30"/>
      <c r="E14" s="10">
        <v>15750</v>
      </c>
      <c r="F14" s="57">
        <f t="shared" si="0"/>
        <v>2712588.2479999997</v>
      </c>
    </row>
    <row r="15" spans="1:6" s="18" customFormat="1" x14ac:dyDescent="0.25">
      <c r="A15" s="55">
        <v>45404</v>
      </c>
      <c r="B15" s="56">
        <v>34910111711</v>
      </c>
      <c r="C15" s="45" t="s">
        <v>88</v>
      </c>
      <c r="D15" s="30"/>
      <c r="E15" s="10">
        <v>2150</v>
      </c>
      <c r="F15" s="57">
        <f t="shared" si="0"/>
        <v>2710438.2479999997</v>
      </c>
    </row>
    <row r="16" spans="1:6" s="18" customFormat="1" x14ac:dyDescent="0.25">
      <c r="A16" s="55">
        <v>45404</v>
      </c>
      <c r="B16" s="56">
        <v>34910112937</v>
      </c>
      <c r="C16" s="45" t="s">
        <v>88</v>
      </c>
      <c r="D16" s="30"/>
      <c r="E16" s="10">
        <v>900</v>
      </c>
      <c r="F16" s="57">
        <f t="shared" si="0"/>
        <v>2709538.2479999997</v>
      </c>
    </row>
    <row r="17" spans="1:6" s="18" customFormat="1" x14ac:dyDescent="0.25">
      <c r="A17" s="55">
        <v>45404</v>
      </c>
      <c r="B17" s="56">
        <v>34910113521</v>
      </c>
      <c r="C17" s="45" t="s">
        <v>88</v>
      </c>
      <c r="D17" s="30"/>
      <c r="E17" s="10">
        <v>2150</v>
      </c>
      <c r="F17" s="57">
        <f t="shared" si="0"/>
        <v>2707388.2479999997</v>
      </c>
    </row>
    <row r="18" spans="1:6" s="18" customFormat="1" x14ac:dyDescent="0.25">
      <c r="A18" s="55">
        <v>45404</v>
      </c>
      <c r="B18" s="56">
        <v>34910114459</v>
      </c>
      <c r="C18" s="45" t="s">
        <v>86</v>
      </c>
      <c r="D18" s="30"/>
      <c r="E18" s="10">
        <v>2150</v>
      </c>
      <c r="F18" s="57">
        <f t="shared" si="0"/>
        <v>2705238.2479999997</v>
      </c>
    </row>
    <row r="19" spans="1:6" s="18" customFormat="1" x14ac:dyDescent="0.25">
      <c r="A19" s="55">
        <v>45404</v>
      </c>
      <c r="B19" s="56">
        <v>34910114990</v>
      </c>
      <c r="C19" s="45" t="s">
        <v>88</v>
      </c>
      <c r="D19" s="30"/>
      <c r="E19" s="10">
        <v>900</v>
      </c>
      <c r="F19" s="57">
        <f t="shared" si="0"/>
        <v>2704338.2479999997</v>
      </c>
    </row>
    <row r="20" spans="1:6" s="18" customFormat="1" x14ac:dyDescent="0.25">
      <c r="A20" s="55">
        <v>45404</v>
      </c>
      <c r="B20" s="56">
        <v>34910201399</v>
      </c>
      <c r="C20" s="45" t="s">
        <v>86</v>
      </c>
      <c r="D20" s="30"/>
      <c r="E20" s="10">
        <v>5100</v>
      </c>
      <c r="F20" s="57">
        <f t="shared" si="0"/>
        <v>2699238.2479999997</v>
      </c>
    </row>
    <row r="21" spans="1:6" s="18" customFormat="1" x14ac:dyDescent="0.25">
      <c r="A21" s="55">
        <v>45404</v>
      </c>
      <c r="B21" s="56">
        <v>34910201886</v>
      </c>
      <c r="C21" s="45" t="s">
        <v>87</v>
      </c>
      <c r="D21" s="30"/>
      <c r="E21" s="10">
        <v>4400</v>
      </c>
      <c r="F21" s="57">
        <f t="shared" si="0"/>
        <v>2694838.2479999997</v>
      </c>
    </row>
    <row r="22" spans="1:6" s="18" customFormat="1" x14ac:dyDescent="0.25">
      <c r="A22" s="55">
        <v>45404</v>
      </c>
      <c r="B22" s="56">
        <v>34910202434</v>
      </c>
      <c r="C22" s="45" t="s">
        <v>87</v>
      </c>
      <c r="D22" s="30"/>
      <c r="E22" s="10">
        <v>5600</v>
      </c>
      <c r="F22" s="57">
        <f t="shared" si="0"/>
        <v>2689238.2479999997</v>
      </c>
    </row>
    <row r="23" spans="1:6" s="18" customFormat="1" x14ac:dyDescent="0.25">
      <c r="A23" s="55">
        <v>45404</v>
      </c>
      <c r="B23" s="56">
        <v>34910203454</v>
      </c>
      <c r="C23" s="45" t="s">
        <v>87</v>
      </c>
      <c r="D23" s="30"/>
      <c r="E23" s="10">
        <v>4300</v>
      </c>
      <c r="F23" s="57">
        <f t="shared" si="0"/>
        <v>2684938.2479999997</v>
      </c>
    </row>
    <row r="24" spans="1:6" s="18" customFormat="1" x14ac:dyDescent="0.25">
      <c r="A24" s="55">
        <v>45404</v>
      </c>
      <c r="B24" s="56">
        <v>34910204134</v>
      </c>
      <c r="C24" s="45" t="s">
        <v>86</v>
      </c>
      <c r="D24" s="30"/>
      <c r="E24" s="10">
        <v>900</v>
      </c>
      <c r="F24" s="57">
        <f t="shared" si="0"/>
        <v>2684038.2479999997</v>
      </c>
    </row>
    <row r="25" spans="1:6" s="18" customFormat="1" x14ac:dyDescent="0.25">
      <c r="A25" s="55">
        <v>45404</v>
      </c>
      <c r="B25" s="56">
        <v>34910204624</v>
      </c>
      <c r="C25" s="45" t="s">
        <v>87</v>
      </c>
      <c r="D25" s="30"/>
      <c r="E25" s="10">
        <v>5650</v>
      </c>
      <c r="F25" s="57">
        <f t="shared" si="0"/>
        <v>2678388.2479999997</v>
      </c>
    </row>
    <row r="26" spans="1:6" s="18" customFormat="1" x14ac:dyDescent="0.25">
      <c r="A26" s="55">
        <v>45404</v>
      </c>
      <c r="B26" s="56">
        <v>34910205208</v>
      </c>
      <c r="C26" s="45" t="s">
        <v>87</v>
      </c>
      <c r="D26" s="30"/>
      <c r="E26" s="10">
        <v>4950</v>
      </c>
      <c r="F26" s="57">
        <f t="shared" si="0"/>
        <v>2673438.2479999997</v>
      </c>
    </row>
    <row r="27" spans="1:6" s="18" customFormat="1" x14ac:dyDescent="0.25">
      <c r="A27" s="55">
        <v>45404</v>
      </c>
      <c r="B27" s="56">
        <v>34910205744</v>
      </c>
      <c r="C27" s="45" t="s">
        <v>87</v>
      </c>
      <c r="D27" s="30"/>
      <c r="E27" s="10">
        <v>8800</v>
      </c>
      <c r="F27" s="57">
        <f t="shared" si="0"/>
        <v>2664638.2479999997</v>
      </c>
    </row>
    <row r="28" spans="1:6" s="18" customFormat="1" x14ac:dyDescent="0.25">
      <c r="A28" s="55">
        <v>45404</v>
      </c>
      <c r="B28" s="56">
        <v>349102006247</v>
      </c>
      <c r="C28" s="45" t="s">
        <v>88</v>
      </c>
      <c r="D28" s="30"/>
      <c r="E28" s="10">
        <v>900</v>
      </c>
      <c r="F28" s="57">
        <f t="shared" si="0"/>
        <v>2663738.2479999997</v>
      </c>
    </row>
    <row r="29" spans="1:6" s="18" customFormat="1" x14ac:dyDescent="0.25">
      <c r="A29" s="55">
        <v>45404</v>
      </c>
      <c r="B29" s="56">
        <v>34910206818</v>
      </c>
      <c r="C29" s="45" t="s">
        <v>86</v>
      </c>
      <c r="D29" s="30"/>
      <c r="E29" s="10">
        <v>750</v>
      </c>
      <c r="F29" s="57">
        <f t="shared" si="0"/>
        <v>2662988.2479999997</v>
      </c>
    </row>
    <row r="30" spans="1:6" s="18" customFormat="1" x14ac:dyDescent="0.25">
      <c r="A30" s="55">
        <v>45404</v>
      </c>
      <c r="B30" s="56">
        <v>34910252081</v>
      </c>
      <c r="C30" s="45" t="s">
        <v>87</v>
      </c>
      <c r="D30" s="30"/>
      <c r="E30" s="10">
        <v>4050</v>
      </c>
      <c r="F30" s="57">
        <f t="shared" si="0"/>
        <v>2658938.2479999997</v>
      </c>
    </row>
    <row r="31" spans="1:6" s="18" customFormat="1" x14ac:dyDescent="0.25">
      <c r="A31" s="55">
        <v>45404</v>
      </c>
      <c r="B31" s="56">
        <v>34910252977</v>
      </c>
      <c r="C31" s="45" t="s">
        <v>87</v>
      </c>
      <c r="D31" s="30"/>
      <c r="E31" s="10">
        <v>3150</v>
      </c>
      <c r="F31" s="57">
        <f t="shared" si="0"/>
        <v>2655788.2479999997</v>
      </c>
    </row>
    <row r="32" spans="1:6" s="18" customFormat="1" x14ac:dyDescent="0.25">
      <c r="A32" s="55">
        <v>45404</v>
      </c>
      <c r="B32" s="56">
        <v>34910253517</v>
      </c>
      <c r="C32" s="45" t="s">
        <v>86</v>
      </c>
      <c r="D32" s="30"/>
      <c r="E32" s="10">
        <v>750</v>
      </c>
      <c r="F32" s="57">
        <f t="shared" si="0"/>
        <v>2655038.2479999997</v>
      </c>
    </row>
    <row r="33" spans="1:6" s="18" customFormat="1" x14ac:dyDescent="0.25">
      <c r="A33" s="55">
        <v>45404</v>
      </c>
      <c r="B33" s="56">
        <v>34910254075</v>
      </c>
      <c r="C33" s="45" t="s">
        <v>87</v>
      </c>
      <c r="D33" s="30"/>
      <c r="E33" s="10">
        <v>9500</v>
      </c>
      <c r="F33" s="57">
        <f t="shared" si="0"/>
        <v>2645538.2479999997</v>
      </c>
    </row>
    <row r="34" spans="1:6" s="18" customFormat="1" x14ac:dyDescent="0.25">
      <c r="A34" s="55">
        <v>45404</v>
      </c>
      <c r="B34" s="56">
        <v>34910254555</v>
      </c>
      <c r="C34" s="45" t="s">
        <v>86</v>
      </c>
      <c r="D34" s="30"/>
      <c r="E34" s="10">
        <v>4400</v>
      </c>
      <c r="F34" s="57">
        <f t="shared" si="0"/>
        <v>2641138.2479999997</v>
      </c>
    </row>
    <row r="35" spans="1:6" s="18" customFormat="1" x14ac:dyDescent="0.25">
      <c r="A35" s="55">
        <v>45404</v>
      </c>
      <c r="B35" s="56">
        <v>34910255211</v>
      </c>
      <c r="C35" s="45" t="s">
        <v>87</v>
      </c>
      <c r="D35" s="30"/>
      <c r="E35" s="10">
        <v>4450</v>
      </c>
      <c r="F35" s="57">
        <f t="shared" si="0"/>
        <v>2636688.2479999997</v>
      </c>
    </row>
    <row r="36" spans="1:6" s="18" customFormat="1" x14ac:dyDescent="0.25">
      <c r="A36" s="55">
        <v>45404</v>
      </c>
      <c r="B36" s="56">
        <v>34910255794</v>
      </c>
      <c r="C36" s="45" t="s">
        <v>86</v>
      </c>
      <c r="D36" s="30"/>
      <c r="E36" s="10">
        <v>900</v>
      </c>
      <c r="F36" s="57">
        <f t="shared" si="0"/>
        <v>2635788.2479999997</v>
      </c>
    </row>
    <row r="37" spans="1:6" s="18" customFormat="1" x14ac:dyDescent="0.25">
      <c r="A37" s="55">
        <v>45404</v>
      </c>
      <c r="B37" s="56">
        <v>34910256350</v>
      </c>
      <c r="C37" s="45" t="s">
        <v>88</v>
      </c>
      <c r="D37" s="30"/>
      <c r="E37" s="10">
        <v>2100</v>
      </c>
      <c r="F37" s="57">
        <f t="shared" si="0"/>
        <v>2633688.2479999997</v>
      </c>
    </row>
    <row r="38" spans="1:6" s="18" customFormat="1" x14ac:dyDescent="0.25">
      <c r="A38" s="55">
        <v>45404</v>
      </c>
      <c r="B38" s="56">
        <v>34910256838</v>
      </c>
      <c r="C38" s="45" t="s">
        <v>86</v>
      </c>
      <c r="D38" s="30"/>
      <c r="E38" s="10">
        <v>2150</v>
      </c>
      <c r="F38" s="57">
        <f t="shared" si="0"/>
        <v>2631538.2479999997</v>
      </c>
    </row>
    <row r="39" spans="1:6" s="18" customFormat="1" x14ac:dyDescent="0.25">
      <c r="A39" s="55">
        <v>45404</v>
      </c>
      <c r="B39" s="56">
        <v>34910257867</v>
      </c>
      <c r="C39" s="45" t="s">
        <v>87</v>
      </c>
      <c r="D39" s="30"/>
      <c r="E39" s="10">
        <v>8250</v>
      </c>
      <c r="F39" s="57">
        <f t="shared" si="0"/>
        <v>2623288.2479999997</v>
      </c>
    </row>
    <row r="40" spans="1:6" s="18" customFormat="1" x14ac:dyDescent="0.25">
      <c r="A40" s="55">
        <v>45404</v>
      </c>
      <c r="B40" s="56">
        <v>34910298815</v>
      </c>
      <c r="C40" s="45" t="s">
        <v>86</v>
      </c>
      <c r="D40" s="30"/>
      <c r="E40" s="10">
        <v>750</v>
      </c>
      <c r="F40" s="57">
        <f t="shared" si="0"/>
        <v>2622538.2479999997</v>
      </c>
    </row>
    <row r="41" spans="1:6" s="18" customFormat="1" x14ac:dyDescent="0.25">
      <c r="A41" s="55">
        <v>45404</v>
      </c>
      <c r="B41" s="56">
        <v>34910299389</v>
      </c>
      <c r="C41" s="45" t="s">
        <v>87</v>
      </c>
      <c r="D41" s="30"/>
      <c r="E41" s="10">
        <v>24350</v>
      </c>
      <c r="F41" s="57">
        <f t="shared" si="0"/>
        <v>2598188.2479999997</v>
      </c>
    </row>
    <row r="42" spans="1:6" s="18" customFormat="1" x14ac:dyDescent="0.25">
      <c r="A42" s="55">
        <v>45404</v>
      </c>
      <c r="B42" s="56">
        <v>34910299945</v>
      </c>
      <c r="C42" s="45" t="s">
        <v>87</v>
      </c>
      <c r="D42" s="30"/>
      <c r="E42" s="10">
        <v>14750</v>
      </c>
      <c r="F42" s="57">
        <f t="shared" si="0"/>
        <v>2583438.2479999997</v>
      </c>
    </row>
    <row r="43" spans="1:6" s="18" customFormat="1" x14ac:dyDescent="0.25">
      <c r="A43" s="55">
        <v>45404</v>
      </c>
      <c r="B43" s="56">
        <v>34910300437</v>
      </c>
      <c r="C43" s="45" t="s">
        <v>87</v>
      </c>
      <c r="D43" s="30"/>
      <c r="E43" s="10">
        <v>2850</v>
      </c>
      <c r="F43" s="57">
        <f t="shared" si="0"/>
        <v>2580588.2479999997</v>
      </c>
    </row>
    <row r="44" spans="1:6" s="18" customFormat="1" x14ac:dyDescent="0.25">
      <c r="A44" s="55">
        <v>45404</v>
      </c>
      <c r="B44" s="56">
        <v>34910300908</v>
      </c>
      <c r="C44" s="45" t="s">
        <v>88</v>
      </c>
      <c r="D44" s="30"/>
      <c r="E44" s="10">
        <v>2700</v>
      </c>
      <c r="F44" s="57">
        <f t="shared" si="0"/>
        <v>2577888.2479999997</v>
      </c>
    </row>
    <row r="45" spans="1:6" s="18" customFormat="1" x14ac:dyDescent="0.25">
      <c r="A45" s="55">
        <v>45404</v>
      </c>
      <c r="B45" s="56">
        <v>34910301543</v>
      </c>
      <c r="C45" s="45" t="s">
        <v>88</v>
      </c>
      <c r="D45" s="30"/>
      <c r="E45" s="10">
        <v>6600</v>
      </c>
      <c r="F45" s="57">
        <f t="shared" si="0"/>
        <v>2571288.2479999997</v>
      </c>
    </row>
    <row r="46" spans="1:6" s="18" customFormat="1" x14ac:dyDescent="0.25">
      <c r="A46" s="55">
        <v>45404</v>
      </c>
      <c r="B46" s="56">
        <v>34910302323</v>
      </c>
      <c r="C46" s="45" t="s">
        <v>87</v>
      </c>
      <c r="D46" s="30"/>
      <c r="E46" s="10">
        <v>13800</v>
      </c>
      <c r="F46" s="57">
        <f t="shared" si="0"/>
        <v>2557488.2479999997</v>
      </c>
    </row>
    <row r="47" spans="1:6" s="18" customFormat="1" x14ac:dyDescent="0.25">
      <c r="A47" s="55">
        <v>45404</v>
      </c>
      <c r="B47" s="56">
        <v>34910302824</v>
      </c>
      <c r="C47" s="45" t="s">
        <v>87</v>
      </c>
      <c r="D47" s="30"/>
      <c r="E47" s="10">
        <v>5200</v>
      </c>
      <c r="F47" s="57">
        <f t="shared" si="0"/>
        <v>2552288.2479999997</v>
      </c>
    </row>
    <row r="48" spans="1:6" s="18" customFormat="1" x14ac:dyDescent="0.25">
      <c r="A48" s="55">
        <v>45404</v>
      </c>
      <c r="B48" s="56">
        <v>34910303263</v>
      </c>
      <c r="C48" s="45" t="s">
        <v>86</v>
      </c>
      <c r="D48" s="30"/>
      <c r="E48" s="10">
        <v>900</v>
      </c>
      <c r="F48" s="57">
        <f t="shared" si="0"/>
        <v>2551388.2479999997</v>
      </c>
    </row>
    <row r="49" spans="1:6" s="18" customFormat="1" x14ac:dyDescent="0.25">
      <c r="A49" s="55">
        <v>45404</v>
      </c>
      <c r="B49" s="56">
        <v>34910303744</v>
      </c>
      <c r="C49" s="45" t="s">
        <v>88</v>
      </c>
      <c r="D49" s="30"/>
      <c r="E49" s="10">
        <v>900</v>
      </c>
      <c r="F49" s="57">
        <f t="shared" si="0"/>
        <v>2550488.2479999997</v>
      </c>
    </row>
    <row r="50" spans="1:6" s="18" customFormat="1" x14ac:dyDescent="0.25">
      <c r="A50" s="55">
        <v>45404</v>
      </c>
      <c r="B50" s="56">
        <v>34910347761</v>
      </c>
      <c r="C50" s="45" t="s">
        <v>88</v>
      </c>
      <c r="D50" s="30"/>
      <c r="E50" s="10">
        <v>2200</v>
      </c>
      <c r="F50" s="57">
        <f t="shared" si="0"/>
        <v>2548288.2479999997</v>
      </c>
    </row>
    <row r="51" spans="1:6" s="18" customFormat="1" x14ac:dyDescent="0.25">
      <c r="A51" s="55">
        <v>45404</v>
      </c>
      <c r="B51" s="56">
        <v>34910348301</v>
      </c>
      <c r="C51" s="45" t="s">
        <v>87</v>
      </c>
      <c r="D51" s="30"/>
      <c r="E51" s="10">
        <v>11650</v>
      </c>
      <c r="F51" s="57">
        <f t="shared" si="0"/>
        <v>2536638.2479999997</v>
      </c>
    </row>
    <row r="52" spans="1:6" s="18" customFormat="1" x14ac:dyDescent="0.25">
      <c r="A52" s="55">
        <v>45404</v>
      </c>
      <c r="B52" s="56">
        <v>34910349499</v>
      </c>
      <c r="C52" s="45" t="s">
        <v>88</v>
      </c>
      <c r="D52" s="30"/>
      <c r="E52" s="10">
        <v>21200</v>
      </c>
      <c r="F52" s="57">
        <f t="shared" si="0"/>
        <v>2515438.2479999997</v>
      </c>
    </row>
    <row r="53" spans="1:6" s="18" customFormat="1" x14ac:dyDescent="0.25">
      <c r="A53" s="55">
        <v>45404</v>
      </c>
      <c r="B53" s="56">
        <v>34910350230</v>
      </c>
      <c r="C53" s="45" t="s">
        <v>86</v>
      </c>
      <c r="D53" s="30"/>
      <c r="E53" s="10">
        <v>1200</v>
      </c>
      <c r="F53" s="57">
        <f t="shared" si="0"/>
        <v>2514238.2479999997</v>
      </c>
    </row>
    <row r="54" spans="1:6" s="18" customFormat="1" x14ac:dyDescent="0.25">
      <c r="A54" s="55">
        <v>45404</v>
      </c>
      <c r="B54" s="56">
        <v>34910351425</v>
      </c>
      <c r="C54" s="45" t="s">
        <v>87</v>
      </c>
      <c r="D54" s="30"/>
      <c r="E54" s="10">
        <v>12300</v>
      </c>
      <c r="F54" s="57">
        <f t="shared" si="0"/>
        <v>2501938.2479999997</v>
      </c>
    </row>
    <row r="55" spans="1:6" s="18" customFormat="1" x14ac:dyDescent="0.25">
      <c r="A55" s="55">
        <v>45404</v>
      </c>
      <c r="B55" s="56">
        <v>34910352439</v>
      </c>
      <c r="C55" s="45" t="s">
        <v>87</v>
      </c>
      <c r="D55" s="30"/>
      <c r="E55" s="10">
        <v>1800</v>
      </c>
      <c r="F55" s="57">
        <f t="shared" si="0"/>
        <v>2500138.2479999997</v>
      </c>
    </row>
    <row r="56" spans="1:6" s="18" customFormat="1" x14ac:dyDescent="0.25">
      <c r="A56" s="55">
        <v>45404</v>
      </c>
      <c r="B56" s="56">
        <v>34910352900</v>
      </c>
      <c r="C56" s="45" t="s">
        <v>87</v>
      </c>
      <c r="D56" s="30"/>
      <c r="E56" s="10">
        <v>22500</v>
      </c>
      <c r="F56" s="57">
        <f t="shared" si="0"/>
        <v>2477638.2479999997</v>
      </c>
    </row>
    <row r="57" spans="1:6" s="18" customFormat="1" x14ac:dyDescent="0.25">
      <c r="A57" s="55">
        <v>45404</v>
      </c>
      <c r="B57" s="56">
        <v>34910353459</v>
      </c>
      <c r="C57" s="45" t="s">
        <v>87</v>
      </c>
      <c r="D57" s="30"/>
      <c r="E57" s="10">
        <v>10350</v>
      </c>
      <c r="F57" s="57">
        <f t="shared" si="0"/>
        <v>2467288.2479999997</v>
      </c>
    </row>
    <row r="58" spans="1:6" s="18" customFormat="1" x14ac:dyDescent="0.25">
      <c r="A58" s="55">
        <v>45404</v>
      </c>
      <c r="B58" s="56">
        <v>34910353929</v>
      </c>
      <c r="C58" s="45" t="s">
        <v>86</v>
      </c>
      <c r="D58" s="30"/>
      <c r="E58" s="10">
        <v>2100</v>
      </c>
      <c r="F58" s="57">
        <f t="shared" si="0"/>
        <v>2465188.2479999997</v>
      </c>
    </row>
    <row r="59" spans="1:6" s="18" customFormat="1" x14ac:dyDescent="0.25">
      <c r="A59" s="55">
        <v>45404</v>
      </c>
      <c r="B59" s="56">
        <v>34910354613</v>
      </c>
      <c r="C59" s="45" t="s">
        <v>87</v>
      </c>
      <c r="D59" s="30"/>
      <c r="E59" s="10">
        <v>9450</v>
      </c>
      <c r="F59" s="57">
        <f t="shared" si="0"/>
        <v>2455738.2479999997</v>
      </c>
    </row>
    <row r="60" spans="1:6" s="18" customFormat="1" x14ac:dyDescent="0.25">
      <c r="A60" s="55">
        <v>45404</v>
      </c>
      <c r="B60" s="56">
        <v>34910399412</v>
      </c>
      <c r="C60" s="45" t="s">
        <v>86</v>
      </c>
      <c r="D60" s="30"/>
      <c r="E60" s="10">
        <v>1050</v>
      </c>
      <c r="F60" s="57">
        <f t="shared" si="0"/>
        <v>2454688.2479999997</v>
      </c>
    </row>
    <row r="61" spans="1:6" s="18" customFormat="1" x14ac:dyDescent="0.25">
      <c r="A61" s="55">
        <v>45404</v>
      </c>
      <c r="B61" s="56">
        <v>34910399897</v>
      </c>
      <c r="C61" s="45" t="s">
        <v>87</v>
      </c>
      <c r="D61" s="30"/>
      <c r="E61" s="10">
        <v>9250</v>
      </c>
      <c r="F61" s="57">
        <f t="shared" si="0"/>
        <v>2445438.2479999997</v>
      </c>
    </row>
    <row r="62" spans="1:6" s="18" customFormat="1" x14ac:dyDescent="0.25">
      <c r="A62" s="55">
        <v>45404</v>
      </c>
      <c r="B62" s="56">
        <v>34910400457</v>
      </c>
      <c r="C62" s="45" t="s">
        <v>88</v>
      </c>
      <c r="D62" s="30"/>
      <c r="E62" s="10">
        <v>3850</v>
      </c>
      <c r="F62" s="57">
        <f t="shared" si="0"/>
        <v>2441588.2479999997</v>
      </c>
    </row>
    <row r="63" spans="1:6" s="18" customFormat="1" x14ac:dyDescent="0.25">
      <c r="A63" s="55">
        <v>45404</v>
      </c>
      <c r="B63" s="56">
        <v>34910400975</v>
      </c>
      <c r="C63" s="45" t="s">
        <v>87</v>
      </c>
      <c r="D63" s="30"/>
      <c r="E63" s="10">
        <v>9050</v>
      </c>
      <c r="F63" s="57">
        <f t="shared" si="0"/>
        <v>2432538.2479999997</v>
      </c>
    </row>
    <row r="64" spans="1:6" s="18" customFormat="1" x14ac:dyDescent="0.25">
      <c r="A64" s="55">
        <v>45404</v>
      </c>
      <c r="B64" s="56">
        <v>34910401569</v>
      </c>
      <c r="C64" s="45" t="s">
        <v>86</v>
      </c>
      <c r="D64" s="30"/>
      <c r="E64" s="10">
        <v>900</v>
      </c>
      <c r="F64" s="57">
        <f t="shared" si="0"/>
        <v>2431638.2479999997</v>
      </c>
    </row>
    <row r="65" spans="1:6" s="18" customFormat="1" x14ac:dyDescent="0.25">
      <c r="A65" s="55">
        <v>45404</v>
      </c>
      <c r="B65" s="56">
        <v>34910402055</v>
      </c>
      <c r="C65" s="45" t="s">
        <v>88</v>
      </c>
      <c r="D65" s="30"/>
      <c r="E65" s="10">
        <v>1500</v>
      </c>
      <c r="F65" s="57">
        <f t="shared" si="0"/>
        <v>2430138.2479999997</v>
      </c>
    </row>
    <row r="66" spans="1:6" s="18" customFormat="1" x14ac:dyDescent="0.25">
      <c r="A66" s="55">
        <v>45404</v>
      </c>
      <c r="B66" s="56">
        <v>34910402529</v>
      </c>
      <c r="C66" s="45" t="s">
        <v>87</v>
      </c>
      <c r="D66" s="30"/>
      <c r="E66" s="10">
        <v>3850</v>
      </c>
      <c r="F66" s="57">
        <f t="shared" si="0"/>
        <v>2426288.2479999997</v>
      </c>
    </row>
    <row r="67" spans="1:6" s="18" customFormat="1" x14ac:dyDescent="0.25">
      <c r="A67" s="55">
        <v>45404</v>
      </c>
      <c r="B67" s="56">
        <v>34910402964</v>
      </c>
      <c r="C67" s="45" t="s">
        <v>87</v>
      </c>
      <c r="D67" s="30"/>
      <c r="E67" s="10">
        <v>13750</v>
      </c>
      <c r="F67" s="57">
        <f t="shared" si="0"/>
        <v>2412538.2479999997</v>
      </c>
    </row>
    <row r="68" spans="1:6" s="18" customFormat="1" x14ac:dyDescent="0.25">
      <c r="A68" s="55">
        <v>45404</v>
      </c>
      <c r="B68" s="56">
        <v>34910403513</v>
      </c>
      <c r="C68" s="45" t="s">
        <v>87</v>
      </c>
      <c r="D68" s="30"/>
      <c r="E68" s="10">
        <v>1800</v>
      </c>
      <c r="F68" s="57">
        <f t="shared" si="0"/>
        <v>2410738.2479999997</v>
      </c>
    </row>
    <row r="69" spans="1:6" s="18" customFormat="1" x14ac:dyDescent="0.25">
      <c r="A69" s="55">
        <v>45404</v>
      </c>
      <c r="B69" s="56">
        <v>34910404053</v>
      </c>
      <c r="C69" s="45" t="s">
        <v>87</v>
      </c>
      <c r="D69" s="30"/>
      <c r="E69" s="10">
        <v>10550</v>
      </c>
      <c r="F69" s="57">
        <f t="shared" si="0"/>
        <v>2400188.2479999997</v>
      </c>
    </row>
    <row r="70" spans="1:6" s="18" customFormat="1" x14ac:dyDescent="0.25">
      <c r="A70" s="55">
        <v>45404</v>
      </c>
      <c r="B70" s="56">
        <v>34910453587</v>
      </c>
      <c r="C70" s="45" t="s">
        <v>88</v>
      </c>
      <c r="D70" s="30"/>
      <c r="E70" s="10">
        <v>1800</v>
      </c>
      <c r="F70" s="57">
        <f t="shared" si="0"/>
        <v>2398388.2479999997</v>
      </c>
    </row>
    <row r="71" spans="1:6" s="18" customFormat="1" x14ac:dyDescent="0.25">
      <c r="A71" s="55">
        <v>45404</v>
      </c>
      <c r="B71" s="56">
        <v>34910454108</v>
      </c>
      <c r="C71" s="45" t="s">
        <v>87</v>
      </c>
      <c r="D71" s="30"/>
      <c r="E71" s="10">
        <v>2700</v>
      </c>
      <c r="F71" s="57">
        <f t="shared" si="0"/>
        <v>2395688.2479999997</v>
      </c>
    </row>
    <row r="72" spans="1:6" s="18" customFormat="1" x14ac:dyDescent="0.25">
      <c r="A72" s="55">
        <v>45404</v>
      </c>
      <c r="B72" s="56">
        <v>34910454589</v>
      </c>
      <c r="C72" s="45" t="s">
        <v>87</v>
      </c>
      <c r="D72" s="30"/>
      <c r="E72" s="10">
        <v>22350</v>
      </c>
      <c r="F72" s="57">
        <f t="shared" si="0"/>
        <v>2373338.2479999997</v>
      </c>
    </row>
    <row r="73" spans="1:6" s="18" customFormat="1" x14ac:dyDescent="0.25">
      <c r="A73" s="55">
        <v>45404</v>
      </c>
      <c r="B73" s="56">
        <v>34910455128</v>
      </c>
      <c r="C73" s="45" t="s">
        <v>86</v>
      </c>
      <c r="D73" s="30"/>
      <c r="E73" s="10">
        <v>1700</v>
      </c>
      <c r="F73" s="57">
        <f t="shared" si="0"/>
        <v>2371638.2479999997</v>
      </c>
    </row>
    <row r="74" spans="1:6" s="18" customFormat="1" x14ac:dyDescent="0.25">
      <c r="A74" s="55">
        <v>45404</v>
      </c>
      <c r="B74" s="56">
        <v>34910455689</v>
      </c>
      <c r="C74" s="45" t="s">
        <v>86</v>
      </c>
      <c r="D74" s="30"/>
      <c r="E74" s="10">
        <v>2250</v>
      </c>
      <c r="F74" s="57">
        <f t="shared" ref="F74:F108" si="1">+F73+D74-E74</f>
        <v>2369388.2479999997</v>
      </c>
    </row>
    <row r="75" spans="1:6" s="18" customFormat="1" x14ac:dyDescent="0.25">
      <c r="A75" s="55">
        <v>45404</v>
      </c>
      <c r="B75" s="56">
        <v>34910456245</v>
      </c>
      <c r="C75" s="45" t="s">
        <v>88</v>
      </c>
      <c r="D75" s="30"/>
      <c r="E75" s="10">
        <v>2850</v>
      </c>
      <c r="F75" s="57">
        <f t="shared" si="1"/>
        <v>2366538.2479999997</v>
      </c>
    </row>
    <row r="76" spans="1:6" s="18" customFormat="1" x14ac:dyDescent="0.25">
      <c r="A76" s="55">
        <v>45404</v>
      </c>
      <c r="B76" s="56">
        <v>34910456806</v>
      </c>
      <c r="C76" s="45" t="s">
        <v>86</v>
      </c>
      <c r="D76" s="30"/>
      <c r="E76" s="10">
        <v>800</v>
      </c>
      <c r="F76" s="57">
        <f t="shared" si="1"/>
        <v>2365738.2479999997</v>
      </c>
    </row>
    <row r="77" spans="1:6" s="18" customFormat="1" x14ac:dyDescent="0.25">
      <c r="A77" s="55">
        <v>45404</v>
      </c>
      <c r="B77" s="56">
        <v>34910457340</v>
      </c>
      <c r="C77" s="45" t="s">
        <v>88</v>
      </c>
      <c r="D77" s="30"/>
      <c r="E77" s="10">
        <v>1800</v>
      </c>
      <c r="F77" s="57">
        <f t="shared" si="1"/>
        <v>2363938.2479999997</v>
      </c>
    </row>
    <row r="78" spans="1:6" s="18" customFormat="1" x14ac:dyDescent="0.25">
      <c r="A78" s="55">
        <v>45404</v>
      </c>
      <c r="B78" s="56">
        <v>34910458544</v>
      </c>
      <c r="C78" s="45" t="s">
        <v>86</v>
      </c>
      <c r="D78" s="30"/>
      <c r="E78" s="10">
        <v>750</v>
      </c>
      <c r="F78" s="57">
        <f t="shared" si="1"/>
        <v>2363188.2479999997</v>
      </c>
    </row>
    <row r="79" spans="1:6" s="18" customFormat="1" x14ac:dyDescent="0.25">
      <c r="A79" s="55">
        <v>45404</v>
      </c>
      <c r="B79" s="56">
        <v>34910459091</v>
      </c>
      <c r="C79" s="45" t="s">
        <v>86</v>
      </c>
      <c r="D79" s="30"/>
      <c r="E79" s="10">
        <v>17000</v>
      </c>
      <c r="F79" s="57">
        <f t="shared" si="1"/>
        <v>2346188.2479999997</v>
      </c>
    </row>
    <row r="80" spans="1:6" s="18" customFormat="1" x14ac:dyDescent="0.25">
      <c r="A80" s="55">
        <v>45404</v>
      </c>
      <c r="B80" s="56">
        <v>34910501934</v>
      </c>
      <c r="C80" s="45" t="s">
        <v>87</v>
      </c>
      <c r="D80" s="30"/>
      <c r="E80" s="10">
        <v>25600</v>
      </c>
      <c r="F80" s="57">
        <f t="shared" si="1"/>
        <v>2320588.2479999997</v>
      </c>
    </row>
    <row r="81" spans="1:6" s="18" customFormat="1" x14ac:dyDescent="0.25">
      <c r="A81" s="55">
        <v>45404</v>
      </c>
      <c r="B81" s="56">
        <v>34910502521</v>
      </c>
      <c r="C81" s="45" t="s">
        <v>87</v>
      </c>
      <c r="D81" s="30"/>
      <c r="E81" s="10">
        <v>9450</v>
      </c>
      <c r="F81" s="57">
        <f t="shared" si="1"/>
        <v>2311138.2479999997</v>
      </c>
    </row>
    <row r="82" spans="1:6" s="18" customFormat="1" x14ac:dyDescent="0.25">
      <c r="A82" s="55">
        <v>45404</v>
      </c>
      <c r="B82" s="56">
        <v>34910503124</v>
      </c>
      <c r="C82" s="45" t="s">
        <v>88</v>
      </c>
      <c r="D82" s="30"/>
      <c r="E82" s="10">
        <v>1700</v>
      </c>
      <c r="F82" s="57">
        <f t="shared" si="1"/>
        <v>2309438.2479999997</v>
      </c>
    </row>
    <row r="83" spans="1:6" s="18" customFormat="1" x14ac:dyDescent="0.25">
      <c r="A83" s="55">
        <v>45404</v>
      </c>
      <c r="B83" s="56">
        <v>34910503641</v>
      </c>
      <c r="C83" s="45" t="s">
        <v>88</v>
      </c>
      <c r="D83" s="30"/>
      <c r="E83" s="10">
        <v>1800</v>
      </c>
      <c r="F83" s="57">
        <f t="shared" si="1"/>
        <v>2307638.2479999997</v>
      </c>
    </row>
    <row r="84" spans="1:6" s="18" customFormat="1" x14ac:dyDescent="0.25">
      <c r="A84" s="55">
        <v>45404</v>
      </c>
      <c r="B84" s="56">
        <v>34910504201</v>
      </c>
      <c r="C84" s="45" t="s">
        <v>86</v>
      </c>
      <c r="D84" s="30"/>
      <c r="E84" s="10">
        <v>900</v>
      </c>
      <c r="F84" s="57">
        <f t="shared" si="1"/>
        <v>2306738.2479999997</v>
      </c>
    </row>
    <row r="85" spans="1:6" s="18" customFormat="1" x14ac:dyDescent="0.25">
      <c r="A85" s="55">
        <v>45404</v>
      </c>
      <c r="B85" s="56">
        <v>34910504746</v>
      </c>
      <c r="C85" s="45" t="s">
        <v>86</v>
      </c>
      <c r="D85" s="30"/>
      <c r="E85" s="10">
        <v>1500</v>
      </c>
      <c r="F85" s="57">
        <f t="shared" si="1"/>
        <v>2305238.2479999997</v>
      </c>
    </row>
    <row r="86" spans="1:6" s="18" customFormat="1" x14ac:dyDescent="0.25">
      <c r="A86" s="55">
        <v>45404</v>
      </c>
      <c r="B86" s="56">
        <v>34910505238</v>
      </c>
      <c r="C86" s="45" t="s">
        <v>86</v>
      </c>
      <c r="D86" s="30"/>
      <c r="E86" s="10">
        <v>750</v>
      </c>
      <c r="F86" s="57">
        <f t="shared" si="1"/>
        <v>2304488.2479999997</v>
      </c>
    </row>
    <row r="87" spans="1:6" s="18" customFormat="1" x14ac:dyDescent="0.25">
      <c r="A87" s="55">
        <v>45404</v>
      </c>
      <c r="B87" s="56">
        <v>34910506058</v>
      </c>
      <c r="C87" s="45" t="s">
        <v>86</v>
      </c>
      <c r="D87" s="30"/>
      <c r="E87" s="10">
        <v>750</v>
      </c>
      <c r="F87" s="57">
        <f t="shared" si="1"/>
        <v>2303738.2479999997</v>
      </c>
    </row>
    <row r="88" spans="1:6" s="18" customFormat="1" x14ac:dyDescent="0.25">
      <c r="A88" s="55">
        <v>45404</v>
      </c>
      <c r="B88" s="56">
        <v>34910506597</v>
      </c>
      <c r="C88" s="45" t="s">
        <v>88</v>
      </c>
      <c r="D88" s="30"/>
      <c r="E88" s="10">
        <v>39700</v>
      </c>
      <c r="F88" s="57">
        <f t="shared" si="1"/>
        <v>2264038.2479999997</v>
      </c>
    </row>
    <row r="89" spans="1:6" s="18" customFormat="1" x14ac:dyDescent="0.25">
      <c r="A89" s="55">
        <v>45404</v>
      </c>
      <c r="B89" s="56">
        <v>34910507174</v>
      </c>
      <c r="C89" s="45" t="s">
        <v>88</v>
      </c>
      <c r="D89" s="30"/>
      <c r="E89" s="10">
        <v>4900</v>
      </c>
      <c r="F89" s="57">
        <f t="shared" si="1"/>
        <v>2259138.2479999997</v>
      </c>
    </row>
    <row r="90" spans="1:6" s="18" customFormat="1" x14ac:dyDescent="0.25">
      <c r="A90" s="55">
        <v>45404</v>
      </c>
      <c r="B90" s="56">
        <v>349105753335</v>
      </c>
      <c r="C90" s="45" t="s">
        <v>88</v>
      </c>
      <c r="D90" s="30"/>
      <c r="E90" s="10">
        <v>2850</v>
      </c>
      <c r="F90" s="57">
        <f t="shared" si="1"/>
        <v>2256288.2479999997</v>
      </c>
    </row>
    <row r="91" spans="1:6" s="18" customFormat="1" x14ac:dyDescent="0.25">
      <c r="A91" s="55">
        <v>45404</v>
      </c>
      <c r="B91" s="56">
        <v>34910576571</v>
      </c>
      <c r="C91" s="45" t="s">
        <v>88</v>
      </c>
      <c r="D91" s="30"/>
      <c r="E91" s="10">
        <v>900</v>
      </c>
      <c r="F91" s="57">
        <f t="shared" si="1"/>
        <v>2255388.2479999997</v>
      </c>
    </row>
    <row r="92" spans="1:6" s="18" customFormat="1" x14ac:dyDescent="0.25">
      <c r="A92" s="55">
        <v>45404</v>
      </c>
      <c r="B92" s="56">
        <v>34910578484</v>
      </c>
      <c r="C92" s="45" t="s">
        <v>88</v>
      </c>
      <c r="D92" s="30"/>
      <c r="E92" s="10">
        <v>3000</v>
      </c>
      <c r="F92" s="57">
        <f t="shared" si="1"/>
        <v>2252388.2479999997</v>
      </c>
    </row>
    <row r="93" spans="1:6" s="18" customFormat="1" x14ac:dyDescent="0.25">
      <c r="A93" s="55">
        <v>45404</v>
      </c>
      <c r="B93" s="56">
        <v>34910579068</v>
      </c>
      <c r="C93" s="45" t="s">
        <v>89</v>
      </c>
      <c r="D93" s="30"/>
      <c r="E93" s="10">
        <v>81700</v>
      </c>
      <c r="F93" s="57">
        <f t="shared" si="1"/>
        <v>2170688.2479999997</v>
      </c>
    </row>
    <row r="94" spans="1:6" s="18" customFormat="1" x14ac:dyDescent="0.25">
      <c r="A94" s="55">
        <v>45404</v>
      </c>
      <c r="B94" s="56">
        <v>34910579540</v>
      </c>
      <c r="C94" s="45" t="s">
        <v>90</v>
      </c>
      <c r="D94" s="30"/>
      <c r="E94" s="10">
        <v>78376</v>
      </c>
      <c r="F94" s="57">
        <f t="shared" si="1"/>
        <v>2092312.2479999997</v>
      </c>
    </row>
    <row r="95" spans="1:6" s="18" customFormat="1" x14ac:dyDescent="0.25">
      <c r="A95" s="55">
        <v>45404</v>
      </c>
      <c r="B95" s="56">
        <v>34910580247</v>
      </c>
      <c r="C95" s="45" t="s">
        <v>91</v>
      </c>
      <c r="D95" s="30"/>
      <c r="E95" s="10">
        <v>8001.53</v>
      </c>
      <c r="F95" s="57">
        <f t="shared" si="1"/>
        <v>2084310.7179999996</v>
      </c>
    </row>
    <row r="96" spans="1:6" s="18" customFormat="1" x14ac:dyDescent="0.25">
      <c r="A96" s="55">
        <v>45404</v>
      </c>
      <c r="B96" s="56">
        <v>34910581627</v>
      </c>
      <c r="C96" s="45" t="s">
        <v>92</v>
      </c>
      <c r="D96" s="30"/>
      <c r="E96" s="10">
        <v>324182.75</v>
      </c>
      <c r="F96" s="57">
        <f t="shared" si="1"/>
        <v>1760127.9679999996</v>
      </c>
    </row>
    <row r="97" spans="1:8" s="18" customFormat="1" x14ac:dyDescent="0.25">
      <c r="A97" s="55">
        <v>45404</v>
      </c>
      <c r="B97" s="56">
        <v>34910582139</v>
      </c>
      <c r="C97" s="45" t="s">
        <v>89</v>
      </c>
      <c r="D97" s="30"/>
      <c r="E97" s="10">
        <v>49013.75</v>
      </c>
      <c r="F97" s="57">
        <f t="shared" si="1"/>
        <v>1711114.2179999996</v>
      </c>
    </row>
    <row r="98" spans="1:8" s="18" customFormat="1" x14ac:dyDescent="0.25">
      <c r="A98" s="55">
        <v>45404</v>
      </c>
      <c r="B98" s="56">
        <v>34910582735</v>
      </c>
      <c r="C98" s="45" t="s">
        <v>93</v>
      </c>
      <c r="D98" s="30"/>
      <c r="E98" s="10">
        <v>461110</v>
      </c>
      <c r="F98" s="57">
        <f t="shared" si="1"/>
        <v>1250004.2179999996</v>
      </c>
    </row>
    <row r="99" spans="1:8" s="18" customFormat="1" x14ac:dyDescent="0.25">
      <c r="A99" s="55">
        <v>45404</v>
      </c>
      <c r="B99" s="56">
        <v>34910583252</v>
      </c>
      <c r="C99" s="45" t="s">
        <v>94</v>
      </c>
      <c r="D99" s="30"/>
      <c r="E99" s="10">
        <v>82110.320000000007</v>
      </c>
      <c r="F99" s="57">
        <f t="shared" si="1"/>
        <v>1167893.8979999996</v>
      </c>
    </row>
    <row r="100" spans="1:8" s="18" customFormat="1" x14ac:dyDescent="0.25">
      <c r="A100" s="55">
        <v>45404</v>
      </c>
      <c r="B100" s="56">
        <v>34910653630</v>
      </c>
      <c r="C100" s="45" t="s">
        <v>95</v>
      </c>
      <c r="D100" s="30"/>
      <c r="E100" s="10">
        <v>86784</v>
      </c>
      <c r="F100" s="57">
        <f t="shared" si="1"/>
        <v>1081109.8979999996</v>
      </c>
    </row>
    <row r="101" spans="1:8" s="18" customFormat="1" x14ac:dyDescent="0.25">
      <c r="A101" s="55">
        <v>45404</v>
      </c>
      <c r="B101" s="56">
        <v>34910654108</v>
      </c>
      <c r="C101" s="45" t="s">
        <v>96</v>
      </c>
      <c r="D101" s="30"/>
      <c r="E101" s="10">
        <v>100818.557</v>
      </c>
      <c r="F101" s="57">
        <f t="shared" si="1"/>
        <v>980291.34099999955</v>
      </c>
    </row>
    <row r="102" spans="1:8" s="18" customFormat="1" ht="34.5" x14ac:dyDescent="0.25">
      <c r="A102" s="55">
        <v>45404</v>
      </c>
      <c r="B102" s="56">
        <v>34910654741</v>
      </c>
      <c r="C102" s="46" t="s">
        <v>97</v>
      </c>
      <c r="D102" s="30"/>
      <c r="E102" s="10">
        <v>114077.22500000001</v>
      </c>
      <c r="F102" s="57">
        <f t="shared" si="1"/>
        <v>866214.11599999957</v>
      </c>
    </row>
    <row r="103" spans="1:8" s="18" customFormat="1" x14ac:dyDescent="0.25">
      <c r="A103" s="55">
        <v>45404</v>
      </c>
      <c r="B103" s="56">
        <v>34910655287</v>
      </c>
      <c r="C103" s="45" t="s">
        <v>98</v>
      </c>
      <c r="D103" s="30"/>
      <c r="E103" s="10">
        <v>28500</v>
      </c>
      <c r="F103" s="57">
        <f t="shared" si="1"/>
        <v>837714.11599999957</v>
      </c>
    </row>
    <row r="104" spans="1:8" s="18" customFormat="1" x14ac:dyDescent="0.25">
      <c r="A104" s="55">
        <v>45404</v>
      </c>
      <c r="B104" s="56">
        <v>34910655940</v>
      </c>
      <c r="C104" s="45" t="s">
        <v>99</v>
      </c>
      <c r="D104" s="30"/>
      <c r="E104" s="10">
        <v>316649.25</v>
      </c>
      <c r="F104" s="57">
        <f t="shared" si="1"/>
        <v>521064.86599999957</v>
      </c>
    </row>
    <row r="105" spans="1:8" s="18" customFormat="1" ht="34.5" x14ac:dyDescent="0.25">
      <c r="A105" s="55">
        <v>45405</v>
      </c>
      <c r="B105" s="56">
        <v>34929318689</v>
      </c>
      <c r="C105" s="46" t="s">
        <v>97</v>
      </c>
      <c r="D105" s="30"/>
      <c r="E105" s="10">
        <v>170027.81550000003</v>
      </c>
      <c r="F105" s="57">
        <f t="shared" si="1"/>
        <v>351037.05049999955</v>
      </c>
    </row>
    <row r="106" spans="1:8" s="18" customFormat="1" x14ac:dyDescent="0.25">
      <c r="A106" s="55">
        <v>45405</v>
      </c>
      <c r="B106" s="56">
        <v>34929319226</v>
      </c>
      <c r="C106" s="45" t="s">
        <v>100</v>
      </c>
      <c r="D106" s="30"/>
      <c r="E106" s="10">
        <v>232684.51500000001</v>
      </c>
      <c r="F106" s="57">
        <f t="shared" si="1"/>
        <v>118352.53549999953</v>
      </c>
    </row>
    <row r="107" spans="1:8" s="18" customFormat="1" x14ac:dyDescent="0.25">
      <c r="A107" s="55">
        <v>45407</v>
      </c>
      <c r="B107" s="58">
        <v>34963821004</v>
      </c>
      <c r="C107" s="45" t="s">
        <v>101</v>
      </c>
      <c r="D107" s="30"/>
      <c r="E107" s="10">
        <v>103586.16750000001</v>
      </c>
      <c r="F107" s="57">
        <f t="shared" si="1"/>
        <v>14766.367999999522</v>
      </c>
    </row>
    <row r="108" spans="1:8" s="18" customFormat="1" x14ac:dyDescent="0.25">
      <c r="A108" s="55">
        <v>45382</v>
      </c>
      <c r="B108" s="56" t="s">
        <v>12</v>
      </c>
      <c r="C108" s="59" t="s">
        <v>102</v>
      </c>
      <c r="D108" s="30"/>
      <c r="E108" s="10">
        <v>4180.9799999999996</v>
      </c>
      <c r="F108" s="57">
        <f t="shared" si="1"/>
        <v>10585.387999999522</v>
      </c>
      <c r="G108" s="60"/>
      <c r="H108" s="60"/>
    </row>
    <row r="109" spans="1:8" x14ac:dyDescent="0.25">
      <c r="G109" s="33"/>
      <c r="H109" s="33"/>
    </row>
    <row r="110" spans="1:8" x14ac:dyDescent="0.25">
      <c r="G110" s="33"/>
      <c r="H110" s="33"/>
    </row>
    <row r="111" spans="1:8" x14ac:dyDescent="0.25">
      <c r="G111" s="33"/>
      <c r="H111" s="33"/>
    </row>
    <row r="112" spans="1:8" x14ac:dyDescent="0.25">
      <c r="A112" t="s">
        <v>8</v>
      </c>
      <c r="D112" t="s">
        <v>9</v>
      </c>
    </row>
    <row r="113" spans="1:10" x14ac:dyDescent="0.25">
      <c r="A113" t="s">
        <v>4</v>
      </c>
      <c r="D113" t="s">
        <v>11</v>
      </c>
      <c r="G113" s="33"/>
      <c r="I113" s="33"/>
    </row>
    <row r="114" spans="1:10" x14ac:dyDescent="0.25">
      <c r="J114" s="33"/>
    </row>
    <row r="186" spans="7:7" x14ac:dyDescent="0.25">
      <c r="G186" s="61"/>
    </row>
    <row r="187" spans="7:7" x14ac:dyDescent="0.25">
      <c r="G187" s="34"/>
    </row>
  </sheetData>
  <mergeCells count="3">
    <mergeCell ref="A1:E1"/>
    <mergeCell ref="A3:E3"/>
    <mergeCell ref="A6:E6"/>
  </mergeCells>
  <pageMargins left="0.7" right="0.7" top="0.75" bottom="0.75" header="0.3" footer="0.3"/>
  <pageSetup paperSize="9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61588-712B-4EB2-A90B-127363AAAD11}">
  <sheetPr>
    <pageSetUpPr fitToPage="1"/>
  </sheetPr>
  <dimension ref="A1:I16"/>
  <sheetViews>
    <sheetView workbookViewId="0">
      <selection sqref="A1:G15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9" x14ac:dyDescent="0.25">
      <c r="C1" s="62"/>
      <c r="D1" s="62"/>
      <c r="E1" s="62"/>
    </row>
    <row r="2" spans="1:9" ht="15.75" x14ac:dyDescent="0.25">
      <c r="A2" s="82" t="s">
        <v>78</v>
      </c>
      <c r="B2" s="82"/>
      <c r="C2" s="82"/>
      <c r="D2" s="82"/>
      <c r="E2" s="82"/>
    </row>
    <row r="3" spans="1:9" ht="15.75" x14ac:dyDescent="0.25">
      <c r="A3" s="48"/>
      <c r="B3" s="48"/>
      <c r="C3" s="48" t="s">
        <v>103</v>
      </c>
      <c r="D3" s="48"/>
      <c r="E3" s="48"/>
    </row>
    <row r="4" spans="1:9" x14ac:dyDescent="0.25">
      <c r="A4" s="83" t="s">
        <v>104</v>
      </c>
      <c r="B4" s="83"/>
      <c r="C4" s="83"/>
      <c r="D4" s="83"/>
      <c r="E4" s="83"/>
    </row>
    <row r="5" spans="1:9" x14ac:dyDescent="0.25">
      <c r="A5" s="83" t="s">
        <v>105</v>
      </c>
      <c r="B5" s="83"/>
      <c r="C5" s="83"/>
      <c r="D5" s="83"/>
      <c r="E5" s="83"/>
    </row>
    <row r="6" spans="1:9" x14ac:dyDescent="0.25">
      <c r="A6" s="83" t="s">
        <v>106</v>
      </c>
      <c r="B6" s="83"/>
      <c r="C6" s="83"/>
      <c r="D6" s="83"/>
      <c r="E6" s="83"/>
    </row>
    <row r="7" spans="1:9" ht="15.75" thickBot="1" x14ac:dyDescent="0.3">
      <c r="A7" s="80" t="s">
        <v>6</v>
      </c>
      <c r="B7" s="80"/>
      <c r="C7" s="80"/>
      <c r="D7" s="80"/>
      <c r="E7" s="81"/>
      <c r="F7" s="49"/>
    </row>
    <row r="8" spans="1:9" ht="15.75" thickBot="1" x14ac:dyDescent="0.3">
      <c r="A8" s="1" t="s">
        <v>0</v>
      </c>
      <c r="B8" s="63" t="s">
        <v>107</v>
      </c>
      <c r="C8" s="2" t="s">
        <v>2</v>
      </c>
      <c r="D8" s="2" t="s">
        <v>83</v>
      </c>
      <c r="E8" s="2" t="s">
        <v>3</v>
      </c>
      <c r="F8" s="50" t="s">
        <v>7</v>
      </c>
    </row>
    <row r="9" spans="1:9" x14ac:dyDescent="0.25">
      <c r="A9" s="64">
        <v>45383</v>
      </c>
      <c r="B9" s="52"/>
      <c r="C9" s="5" t="s">
        <v>5</v>
      </c>
      <c r="D9" s="65"/>
      <c r="E9" s="3"/>
      <c r="F9" s="66">
        <v>2504.907999999994</v>
      </c>
    </row>
    <row r="10" spans="1:9" s="18" customFormat="1" x14ac:dyDescent="0.25">
      <c r="A10" s="55">
        <v>45412</v>
      </c>
      <c r="B10" s="67" t="s">
        <v>108</v>
      </c>
      <c r="C10" s="46" t="s">
        <v>109</v>
      </c>
      <c r="D10" s="6"/>
      <c r="E10" s="68">
        <f>150+175</f>
        <v>325</v>
      </c>
      <c r="F10" s="69">
        <f>+F9+D10-E10</f>
        <v>2179.907999999994</v>
      </c>
      <c r="I10" s="60"/>
    </row>
    <row r="11" spans="1:9" ht="12" customHeight="1" x14ac:dyDescent="0.25">
      <c r="A11" s="70"/>
      <c r="B11" s="71"/>
      <c r="C11" s="40"/>
      <c r="D11" s="72"/>
      <c r="E11" s="73"/>
      <c r="F11" s="74"/>
    </row>
    <row r="12" spans="1:9" ht="12" customHeight="1" x14ac:dyDescent="0.25">
      <c r="A12" s="70"/>
      <c r="B12" s="71"/>
      <c r="C12" s="40"/>
      <c r="D12" s="72"/>
      <c r="E12" s="73"/>
      <c r="F12" s="74"/>
    </row>
    <row r="13" spans="1:9" ht="12" customHeight="1" x14ac:dyDescent="0.25">
      <c r="A13" s="70"/>
      <c r="B13" s="71"/>
      <c r="C13" s="40"/>
      <c r="D13" s="72"/>
      <c r="E13" s="73"/>
      <c r="F13" s="74"/>
    </row>
    <row r="14" spans="1:9" ht="12" customHeight="1" x14ac:dyDescent="0.25">
      <c r="A14" t="s">
        <v>110</v>
      </c>
      <c r="D14" t="s">
        <v>111</v>
      </c>
    </row>
    <row r="15" spans="1:9" ht="12" customHeight="1" x14ac:dyDescent="0.25">
      <c r="A15" t="s">
        <v>20</v>
      </c>
      <c r="D15" t="s">
        <v>11</v>
      </c>
    </row>
    <row r="16" spans="1:9" ht="12" customHeight="1" x14ac:dyDescent="0.25">
      <c r="A16" t="s">
        <v>20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SENASA</vt:lpstr>
      <vt:lpstr>MC </vt:lpstr>
      <vt:lpstr>OP</vt:lpstr>
      <vt:lpstr>'MC '!Área_de_impresión</vt:lpstr>
      <vt:lpstr>OP!Área_de_impresión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2024-05-03T15:18:00Z</cp:lastPrinted>
  <dcterms:created xsi:type="dcterms:W3CDTF">2011-03-23T16:22:02Z</dcterms:created>
  <dcterms:modified xsi:type="dcterms:W3CDTF">2024-05-08T12:13:36Z</dcterms:modified>
</cp:coreProperties>
</file>