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OCTUBRE 2023/"/>
    </mc:Choice>
  </mc:AlternateContent>
  <xr:revisionPtr revIDLastSave="21" documentId="8_{88380B9E-7251-4F93-9728-ACF819A0D831}" xr6:coauthVersionLast="47" xr6:coauthVersionMax="47" xr10:uidLastSave="{47C15124-6DD5-4A63-8D67-610BE2834765}"/>
  <bookViews>
    <workbookView xWindow="-120" yWindow="-120" windowWidth="21840" windowHeight="13140" activeTab="4" xr2:uid="{74CA0A2C-DF5F-402B-A23F-FEC1ED3DAEE6}"/>
  </bookViews>
  <sheets>
    <sheet name="SENASA" sheetId="5" r:id="rId1"/>
    <sheet name="OP" sheetId="3" r:id="rId2"/>
    <sheet name="MC" sheetId="4" r:id="rId3"/>
    <sheet name="APORTES Y DONACIONES" sheetId="1" r:id="rId4"/>
    <sheet name="FBR" sheetId="2" r:id="rId5"/>
  </sheets>
  <definedNames>
    <definedName name="_xlnm.Print_Area" localSheetId="3">'APORTES Y DONACIONES'!$A$1:$H$22</definedName>
    <definedName name="_xlnm.Print_Area" localSheetId="4">FBR!$A$1:$F$19</definedName>
    <definedName name="_xlnm.Print_Area" localSheetId="2">MC!$A$1:$F$184</definedName>
    <definedName name="_xlnm.Print_Area" localSheetId="1">OP!$A$1:$G$31</definedName>
    <definedName name="_xlnm.Print_Area" localSheetId="0">SENASA!$A$1:$F$69</definedName>
    <definedName name="_xlnm.Print_Titles" localSheetId="2">MC!$6:$7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5" l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G113" i="5"/>
  <c r="I96" i="5"/>
  <c r="E65" i="5"/>
  <c r="F10" i="5"/>
  <c r="F11" i="5" s="1"/>
  <c r="F12" i="5" s="1"/>
  <c r="F13" i="5" s="1"/>
  <c r="F14" i="5" s="1"/>
  <c r="F15" i="5" s="1"/>
  <c r="F16" i="5" s="1"/>
  <c r="I97" i="5" l="1"/>
  <c r="E178" i="4" l="1"/>
  <c r="F9" i="4"/>
  <c r="F10" i="4" s="1"/>
  <c r="F11" i="4" s="1"/>
  <c r="F12" i="4" s="1"/>
  <c r="F13" i="4" s="1"/>
  <c r="F14" i="4" s="1"/>
  <c r="F15" i="4" s="1"/>
  <c r="F16" i="4" s="1"/>
  <c r="F17" i="4" s="1"/>
  <c r="F18" i="4" s="1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F35" i="4" s="1"/>
  <c r="F36" i="4" s="1"/>
  <c r="F37" i="4" s="1"/>
  <c r="F38" i="4" s="1"/>
  <c r="F39" i="4" s="1"/>
  <c r="F40" i="4" s="1"/>
  <c r="F41" i="4" s="1"/>
  <c r="F42" i="4" s="1"/>
  <c r="F43" i="4" s="1"/>
  <c r="F44" i="4" s="1"/>
  <c r="F45" i="4" s="1"/>
  <c r="F46" i="4" s="1"/>
  <c r="F47" i="4" s="1"/>
  <c r="F48" i="4" s="1"/>
  <c r="F49" i="4" s="1"/>
  <c r="F50" i="4" s="1"/>
  <c r="F51" i="4" s="1"/>
  <c r="F52" i="4" s="1"/>
  <c r="F53" i="4" s="1"/>
  <c r="F54" i="4" s="1"/>
  <c r="F55" i="4" s="1"/>
  <c r="F56" i="4" s="1"/>
  <c r="F57" i="4" s="1"/>
  <c r="F58" i="4" s="1"/>
  <c r="F59" i="4" s="1"/>
  <c r="F60" i="4" s="1"/>
  <c r="F61" i="4" s="1"/>
  <c r="F62" i="4" s="1"/>
  <c r="F63" i="4" s="1"/>
  <c r="F64" i="4" s="1"/>
  <c r="F65" i="4" s="1"/>
  <c r="F66" i="4" s="1"/>
  <c r="F67" i="4" s="1"/>
  <c r="F68" i="4" s="1"/>
  <c r="F69" i="4" s="1"/>
  <c r="F70" i="4" s="1"/>
  <c r="F71" i="4" s="1"/>
  <c r="F72" i="4" s="1"/>
  <c r="F73" i="4" s="1"/>
  <c r="F74" i="4" s="1"/>
  <c r="F75" i="4" s="1"/>
  <c r="F76" i="4" s="1"/>
  <c r="F77" i="4" s="1"/>
  <c r="F78" i="4" s="1"/>
  <c r="F79" i="4" s="1"/>
  <c r="F80" i="4" s="1"/>
  <c r="F81" i="4" s="1"/>
  <c r="F82" i="4" s="1"/>
  <c r="F83" i="4" s="1"/>
  <c r="F84" i="4" s="1"/>
  <c r="F85" i="4" s="1"/>
  <c r="F86" i="4" s="1"/>
  <c r="F87" i="4" s="1"/>
  <c r="F88" i="4" s="1"/>
  <c r="F89" i="4" s="1"/>
  <c r="F90" i="4" s="1"/>
  <c r="F91" i="4" s="1"/>
  <c r="F92" i="4" s="1"/>
  <c r="F93" i="4" s="1"/>
  <c r="F94" i="4" s="1"/>
  <c r="F95" i="4" s="1"/>
  <c r="F96" i="4" s="1"/>
  <c r="F97" i="4" s="1"/>
  <c r="F98" i="4" s="1"/>
  <c r="F99" i="4" s="1"/>
  <c r="F100" i="4" s="1"/>
  <c r="F101" i="4" s="1"/>
  <c r="F102" i="4" s="1"/>
  <c r="F103" i="4" s="1"/>
  <c r="F104" i="4" s="1"/>
  <c r="F105" i="4" s="1"/>
  <c r="F106" i="4" s="1"/>
  <c r="F107" i="4" s="1"/>
  <c r="F108" i="4" s="1"/>
  <c r="F109" i="4" s="1"/>
  <c r="F110" i="4" s="1"/>
  <c r="F111" i="4" s="1"/>
  <c r="F112" i="4" s="1"/>
  <c r="F113" i="4" s="1"/>
  <c r="F114" i="4" s="1"/>
  <c r="F115" i="4" s="1"/>
  <c r="F116" i="4" s="1"/>
  <c r="F117" i="4" s="1"/>
  <c r="F118" i="4" s="1"/>
  <c r="F119" i="4" s="1"/>
  <c r="F120" i="4" s="1"/>
  <c r="F121" i="4" s="1"/>
  <c r="F122" i="4" s="1"/>
  <c r="F123" i="4" s="1"/>
  <c r="F124" i="4" s="1"/>
  <c r="F125" i="4" s="1"/>
  <c r="F126" i="4" s="1"/>
  <c r="F127" i="4" s="1"/>
  <c r="F128" i="4" s="1"/>
  <c r="F129" i="4" s="1"/>
  <c r="F130" i="4" s="1"/>
  <c r="F131" i="4" s="1"/>
  <c r="F132" i="4" s="1"/>
  <c r="F133" i="4" s="1"/>
  <c r="F134" i="4" s="1"/>
  <c r="F135" i="4" s="1"/>
  <c r="F136" i="4" s="1"/>
  <c r="F137" i="4" s="1"/>
  <c r="F138" i="4" s="1"/>
  <c r="F139" i="4" s="1"/>
  <c r="F140" i="4" s="1"/>
  <c r="F141" i="4" s="1"/>
  <c r="F142" i="4" s="1"/>
  <c r="F143" i="4" s="1"/>
  <c r="F144" i="4" s="1"/>
  <c r="F145" i="4" s="1"/>
  <c r="F146" i="4" s="1"/>
  <c r="F147" i="4" s="1"/>
  <c r="F148" i="4" s="1"/>
  <c r="F149" i="4" s="1"/>
  <c r="F150" i="4" s="1"/>
  <c r="F151" i="4" s="1"/>
  <c r="F152" i="4" s="1"/>
  <c r="F153" i="4" s="1"/>
  <c r="F154" i="4" s="1"/>
  <c r="F155" i="4" s="1"/>
  <c r="F156" i="4" s="1"/>
  <c r="F157" i="4" s="1"/>
  <c r="F158" i="4" s="1"/>
  <c r="F159" i="4" s="1"/>
  <c r="F160" i="4" s="1"/>
  <c r="F161" i="4" s="1"/>
  <c r="F162" i="4" s="1"/>
  <c r="F163" i="4" s="1"/>
  <c r="F164" i="4" s="1"/>
  <c r="F165" i="4" s="1"/>
  <c r="F166" i="4" s="1"/>
  <c r="F167" i="4" s="1"/>
  <c r="F168" i="4" s="1"/>
  <c r="F169" i="4" s="1"/>
  <c r="F170" i="4" s="1"/>
  <c r="F171" i="4" s="1"/>
  <c r="F172" i="4" s="1"/>
  <c r="F173" i="4" s="1"/>
  <c r="F174" i="4" s="1"/>
  <c r="F175" i="4" s="1"/>
  <c r="F176" i="4" s="1"/>
  <c r="F177" i="4" s="1"/>
  <c r="E24" i="3"/>
  <c r="F10" i="3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12" i="2"/>
  <c r="G14" i="1"/>
  <c r="G15" i="1" s="1"/>
  <c r="F178" i="4" l="1"/>
</calcChain>
</file>

<file path=xl/sharedStrings.xml><?xml version="1.0" encoding="utf-8"?>
<sst xmlns="http://schemas.openxmlformats.org/spreadsheetml/2006/main" count="409" uniqueCount="203">
  <si>
    <t xml:space="preserve"> </t>
  </si>
  <si>
    <t xml:space="preserve">                                                 Servicio Regional de Salud Norccentral</t>
  </si>
  <si>
    <t xml:space="preserve">                                                                   Banco de Reservas de la Republica Dominicana  </t>
  </si>
  <si>
    <t xml:space="preserve">                                                     Al 31 DE OCTUBRE 2023</t>
  </si>
  <si>
    <t xml:space="preserve">                                                     APORTES Y DONACIONES </t>
  </si>
  <si>
    <t xml:space="preserve">                                                                               (Valores Expresado en RD$)</t>
  </si>
  <si>
    <t>LIBRO BANCO</t>
  </si>
  <si>
    <t>FECHA</t>
  </si>
  <si>
    <t>CHEQUE NUMERO</t>
  </si>
  <si>
    <t>CONCEPTO</t>
  </si>
  <si>
    <t>DEBITO</t>
  </si>
  <si>
    <t>CREDITO</t>
  </si>
  <si>
    <t>Balance</t>
  </si>
  <si>
    <t>BALANCE INICIAL</t>
  </si>
  <si>
    <t>DEPOSITO</t>
  </si>
  <si>
    <t>BANRESERVA</t>
  </si>
  <si>
    <t xml:space="preserve">COMISIONES Y CARGOS BANCARIOS </t>
  </si>
  <si>
    <t xml:space="preserve">PREPARADO POR </t>
  </si>
  <si>
    <t xml:space="preserve">REVISADO POR </t>
  </si>
  <si>
    <t>SAOLY PEÑA</t>
  </si>
  <si>
    <t xml:space="preserve">LICDA. LEYNIS LANTIGUA </t>
  </si>
  <si>
    <t xml:space="preserve">                           Banco de Reservas de la Republica Dominicana</t>
  </si>
  <si>
    <t xml:space="preserve">                                                                                               AL 31 DE OCTUBRE 2023                                       </t>
  </si>
  <si>
    <t xml:space="preserve">                                                 PROYECTO FGRSS</t>
  </si>
  <si>
    <t xml:space="preserve">                                               (Valores Expresado en RD$)</t>
  </si>
  <si>
    <t>BANRESERVAS</t>
  </si>
  <si>
    <t>COMISIONES Y CARGOS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</si>
  <si>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</si>
  <si>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31 DE OCTUBRE 2023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</si>
  <si>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</si>
  <si>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</si>
  <si>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</si>
  <si>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452400000004</t>
  </si>
  <si>
    <t>INGRESOS DEL MES DE OCTUBRE  FONDO # 7</t>
  </si>
  <si>
    <t xml:space="preserve">ADQUISICION DE MATERIALES DE LIMPIEZA </t>
  </si>
  <si>
    <t>PRODUCTOS QUIRURGICOS</t>
  </si>
  <si>
    <t>INUSMOS DE LABORATORIO PARA LAS DISTINTAS DEPENDENCIAS DE ESTE SRSN II</t>
  </si>
  <si>
    <t>BOTELLONES DE AGUA</t>
  </si>
  <si>
    <t xml:space="preserve">PAGO VIATICO DEL MES DE AGOSTO </t>
  </si>
  <si>
    <t>GAS GLP</t>
  </si>
  <si>
    <t>IR 17 DE LA RELACION DEL FONDO #7 DE OP</t>
  </si>
  <si>
    <t>45240000000025</t>
  </si>
  <si>
    <t>REPARACION Y MANTENIMIENTO DE EQUIPOS MEDICOS (NEVERA DE VACUNAS)</t>
  </si>
  <si>
    <t>TONER Y TINTAS PARA IMPRESORAS DEL SRSN II</t>
  </si>
  <si>
    <t xml:space="preserve">INSTRUMENTOS MEDICOS  DE ODONTOLOGIA </t>
  </si>
  <si>
    <t xml:space="preserve">BOTELLONES DE AGUA </t>
  </si>
  <si>
    <t xml:space="preserve">ESTADO DE CUENTA </t>
  </si>
  <si>
    <t>COMISIONES Y CARGOS BANACARIOS OCTUBRE 2023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</si>
  <si>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</si>
  <si>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</si>
  <si>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OCTUBRE 2023</t>
  </si>
  <si>
    <t xml:space="preserve">                                          (Valores Expresado en RD$)</t>
  </si>
  <si>
    <t>PAGO DE VIATICOS MES DE AGOSTO 2023</t>
  </si>
  <si>
    <t>32195664780</t>
  </si>
  <si>
    <t>32195665148</t>
  </si>
  <si>
    <t>32195665886</t>
  </si>
  <si>
    <t>32195666375</t>
  </si>
  <si>
    <t>32195666684</t>
  </si>
  <si>
    <t>32195667136</t>
  </si>
  <si>
    <t>32195667720</t>
  </si>
  <si>
    <t>32195668058</t>
  </si>
  <si>
    <t>32195668507</t>
  </si>
  <si>
    <t>32195689832</t>
  </si>
  <si>
    <t>32195690135</t>
  </si>
  <si>
    <t>32195690460</t>
  </si>
  <si>
    <t>32195690800</t>
  </si>
  <si>
    <t>32195691110</t>
  </si>
  <si>
    <t>32195691407</t>
  </si>
  <si>
    <t>32195691864</t>
  </si>
  <si>
    <t>32195692166</t>
  </si>
  <si>
    <t>32195692434</t>
  </si>
  <si>
    <t>32195692679</t>
  </si>
  <si>
    <t>32195706068</t>
  </si>
  <si>
    <t>32195706379</t>
  </si>
  <si>
    <t>32195706687</t>
  </si>
  <si>
    <t>32195706959</t>
  </si>
  <si>
    <t>32195707658</t>
  </si>
  <si>
    <t>32195708201</t>
  </si>
  <si>
    <t>32195708548</t>
  </si>
  <si>
    <t>32195708840</t>
  </si>
  <si>
    <t>32195709087</t>
  </si>
  <si>
    <t>32195709423</t>
  </si>
  <si>
    <t>32195732354</t>
  </si>
  <si>
    <t>32195732757</t>
  </si>
  <si>
    <t>32195733121</t>
  </si>
  <si>
    <t>32195733634</t>
  </si>
  <si>
    <t>32195734082</t>
  </si>
  <si>
    <t>32195734517</t>
  </si>
  <si>
    <t>32195734848</t>
  </si>
  <si>
    <t>32195735276</t>
  </si>
  <si>
    <t>32195735737</t>
  </si>
  <si>
    <t>32195736020</t>
  </si>
  <si>
    <t>32195757544</t>
  </si>
  <si>
    <t>32195757854</t>
  </si>
  <si>
    <t>32195758182</t>
  </si>
  <si>
    <t>32195758480</t>
  </si>
  <si>
    <t>32195758881</t>
  </si>
  <si>
    <t>32195759142</t>
  </si>
  <si>
    <t>32195759515</t>
  </si>
  <si>
    <t>32195759946</t>
  </si>
  <si>
    <t>32195760189</t>
  </si>
  <si>
    <t>32195760626</t>
  </si>
  <si>
    <t>32195856058</t>
  </si>
  <si>
    <t>32195856370</t>
  </si>
  <si>
    <t>32195856678</t>
  </si>
  <si>
    <t>32195857132</t>
  </si>
  <si>
    <t>32195857808</t>
  </si>
  <si>
    <t>32195858118</t>
  </si>
  <si>
    <t>32195858473</t>
  </si>
  <si>
    <t>32195858811</t>
  </si>
  <si>
    <t>32195859291</t>
  </si>
  <si>
    <t>32195859598</t>
  </si>
  <si>
    <t>32195879727</t>
  </si>
  <si>
    <t>32195880003</t>
  </si>
  <si>
    <t>32195880273</t>
  </si>
  <si>
    <t>32195880597</t>
  </si>
  <si>
    <t>32195880947</t>
  </si>
  <si>
    <t>32195881200</t>
  </si>
  <si>
    <t>32195881525</t>
  </si>
  <si>
    <t>32195881788</t>
  </si>
  <si>
    <t>32195882030</t>
  </si>
  <si>
    <t>32195882348</t>
  </si>
  <si>
    <t xml:space="preserve">UTILES MENORES DE ODONTOLOGIA </t>
  </si>
  <si>
    <t>PRODUCTOS QUIMICOS ODONTOLOGICOS</t>
  </si>
  <si>
    <t>UTILES MENORES DE LABORATORIO PARA LAS DISTINTAS DEPENDENCIAS DEL SRSN II</t>
  </si>
  <si>
    <t>TIRILLAS DE GLUCOMETRO PARA LAS DISTINTAS DEPENDENCIAS DE ESTE SRN II</t>
  </si>
  <si>
    <t>INSTRUMENTOS DE LABORATORIO</t>
  </si>
  <si>
    <t xml:space="preserve">GAS GLP </t>
  </si>
  <si>
    <t xml:space="preserve">INSUMOS DE LABORATORIO PARA LAS DISTINTAS DEPENDENCIAS </t>
  </si>
  <si>
    <t>MATERIALES DE LIMPIEZA PARA LAS DISTINTAS DEPENDENCIAS DEL SRSN II</t>
  </si>
  <si>
    <t>PAGO DEL IR17 CORRESPONDIENTE AL FONDO ·6 DE MANTENIMIENTO DE CLINICA</t>
  </si>
  <si>
    <t>452400000028</t>
  </si>
  <si>
    <t>INGRSOS POR FONDO #7</t>
  </si>
  <si>
    <t xml:space="preserve">ADQUISICION DE INSUMOS DE LABORATORIO </t>
  </si>
  <si>
    <t xml:space="preserve">REACTIVOS DE LABORATORIO </t>
  </si>
  <si>
    <t>UTILES MENORES QUIRURGICOS MEDICOS</t>
  </si>
  <si>
    <t>INSTRUMENTOS MENORES QUIRURGICOS DE ODONTOLOGIA</t>
  </si>
  <si>
    <t>PAGO VIATICO MES DE AGOSTO 2023</t>
  </si>
  <si>
    <t>PAGO VIATICO MES DE SEPTIEMBRE 2023</t>
  </si>
  <si>
    <t>PAGO DEL IR17 CORRESPONDIENTE AL FONDO #7 DE MANTENIMIENTO DE CLINICA</t>
  </si>
  <si>
    <t>ESTADO DE CUENTA</t>
  </si>
  <si>
    <t>COMISIONES Y GASTOS BANCARIOS</t>
  </si>
  <si>
    <t>PREPARADO  POR:</t>
  </si>
  <si>
    <t>REVISADO POR :</t>
  </si>
  <si>
    <t>SERVICIO REGIONAL DE SALUD NORCENTRAL II</t>
  </si>
  <si>
    <t xml:space="preserve"> Banco de Reservas de la Republica Dominicana</t>
  </si>
  <si>
    <t xml:space="preserve"> AL 31 DE OCTUBRE  2023</t>
  </si>
  <si>
    <t>VENTA DE SERVICIO</t>
  </si>
  <si>
    <t>(Valores Expresado en RD$)</t>
  </si>
  <si>
    <t>DEDITO</t>
  </si>
  <si>
    <t>PAGO DE IMPUESTOS INTERNOS IR3, CORRESPONDIENTE AL MES DE SEPTIEMBRE 2023.</t>
  </si>
  <si>
    <t>PAGO DE REPOSICION DE CAJA CHICA DEL MES DE OCTUBRE 2023</t>
  </si>
  <si>
    <t>PAGO POR CUBRIR VACACIONES DE LA SRA. ALEXANDRA DEL CARMEN VSRGAS JAQUEE, CONSERJE DEL CPN INOA</t>
  </si>
  <si>
    <t>DEPOSITO SNS</t>
  </si>
  <si>
    <t>SUBSIDIO DEL MES OCTUBRE 2023</t>
  </si>
  <si>
    <t>PAGO DE ENERGIA ELECTRICA DEL CPN ENSANCHE ESPAILLAT, CORRESPONDIENTE AL MES DE OCTUBRE 2023</t>
  </si>
  <si>
    <t>PAGO DE ENERGIA ELECTRICA DEL CPN LA JOYA, CORRESPONDIENTE AL MES DE OCTUBRE 2023</t>
  </si>
  <si>
    <t>PAGO DE GAS LICUADO DE PETROLEO GLP</t>
  </si>
  <si>
    <t>PAGO MOBILIARIOS MEDICOS PARA LOS DISTINTOS CENTROS DE PRIMER NIVEL DEL SRSN II</t>
  </si>
  <si>
    <t>PAGO ELABORACION DE SELLOS Y LETREROS PARA LOS CPN Y CCDX DEL SRSN</t>
  </si>
  <si>
    <t>PAGO ALQUILER LOCAL CPN VILLA TABACALERA, CORRESPONDIENTE AL MES DE OCTUBRE 2023</t>
  </si>
  <si>
    <t>PAGO ALQUILER LOCAL CPN LAS LAGUNAS, CORRESPONDIENTE AL MES DE OCTUBRE 2023</t>
  </si>
  <si>
    <t>PAGO ALQUILER LOCAL CPN BATEY GINEBRA, CORRESPONDIENTE AL MES DE OCTUBRE 2023</t>
  </si>
  <si>
    <t>PAGO ALQUILER LOCAL CPN VILLA PROGRESO, CORRESPONDIENTE AL MES DE OCTUBRE 2023</t>
  </si>
  <si>
    <t>PAGO ALQUILER LOCAL CPN CUEERO DURO, CORRESPONDIENTE AL MES DE OCTUBRE 2023</t>
  </si>
  <si>
    <t>PAGO ALQUILER LOCAL CPN REPARADERO, CORRESPONDIENTE AL MES DE OCTUBRE 2023</t>
  </si>
  <si>
    <t>PAGO ALQUILER LOCAL CPN SAL SI PUEDE, CORRESPONDENTE AL MES DE OCTUBRE 2023</t>
  </si>
  <si>
    <t>PAGO ALQUILER LOCAL OFICINA PRINCIPAL DEL SRSN II, CORRESPONDIENTE AL MES DE OCTUBRE 2023</t>
  </si>
  <si>
    <t>PAGO ALQUILER LOCAL FARMACIA VILLA OLGA, CORRESPONDENTE AL MES DE OCTUBRE 2023</t>
  </si>
  <si>
    <t>PAGO ALQUILER LOCAL CP N LLANOS DEL INGENIO, CORRESPONDIENTE AL MES DE OCTUBRE 2023</t>
  </si>
  <si>
    <t>PAGO ALQUILER LOCAL CPN LA UNION, CORRESPONDIENTE AL MES DE OCTUBRE 2023</t>
  </si>
  <si>
    <t>PAGO ALQUILER LOCAL CPN ANA CRUZ, CORRESPONDIENTE AL MES DE OCTUBRE 2023</t>
  </si>
  <si>
    <t>PAGO ALQUILER LOCAL CPN HOYO DE BARTOLA, CORRESPONDIENTE AL MES DE SEPTIEMBRE Y OCTUBRE 2023</t>
  </si>
  <si>
    <t>PAGO ALQUILER LOCAL CPN LOS MARTIRES, CORRESPONDIENTE AL MES DE OCTUBRE 2023</t>
  </si>
  <si>
    <t>PAGO ALQUILER LOCAL CPN LA GLORIA, CORRESPONDIENTE AL MES DE OCTUBRE 2023</t>
  </si>
  <si>
    <t>PAGO ALQUILER LOCAL CPN ENSANCHE ESPAILLAT, CORRESPONDIENTE AL MES DE OCTUBRE 2023</t>
  </si>
  <si>
    <t>PAGO ALQUILER LOCAL CPN ARROYO HONDO, CORRESPONDIENTE AL MES DE OCTUBRE 2023</t>
  </si>
  <si>
    <t>PAGO ALQUILER LOCAL CPN MONTE LA JAGUA, CORRESPONDIENTE AL MES DE COTUBRE 2023</t>
  </si>
  <si>
    <t>PAGO ALQUILER LOCAL CPN GUAUCI, CORRESPONDIENTE AL MES DE OCTUBRE 2023</t>
  </si>
  <si>
    <t>PAGO ALQUILER LOCAL CPN LOS PANCHOS, CORRESPONDIENTE AL MES DE OCTUBRE 2023</t>
  </si>
  <si>
    <t>PAGO ALQUILER LOCAL CPN KOREA, CORRESPONDIENTE AL MES DE OCTUBRE 2023</t>
  </si>
  <si>
    <t>PAGO DE SERVICIO DE TELEFONO DE LA REGIONAL NORCENTRAL DE SALUD R.II, CORRESPONDIENTE AL MES DE OCTUBRE 2023</t>
  </si>
  <si>
    <t>PAGO HONORARIOS PROFESIONALES AL SERVICIO REGIONAL DE SALUD NORCENTRAL</t>
  </si>
  <si>
    <t>PAGO  DE ACTIVIDADES PROGRAMADAS Y COMIDA Y CENA PERSONAL DE SEGURIDAD DEL SRSN II</t>
  </si>
  <si>
    <t>PAGO INSTRUMENTOS DE ODONTOLOGIA Y MOBILIARIOS MEDICOS PARA LOS DISTINTOS CENTROS DE PRIMER NIVEL CPN DEL SRSN II</t>
  </si>
  <si>
    <t>PAGO PRODUCTOS QUIMICOS ODONTOLOGICOS DEL SRSN II</t>
  </si>
  <si>
    <t>PAGO SUMINISTROS E INSTALACION DE VENTANAS CORREDIZAS EN EL ALAMCEN DE FARMACIA DEL SRSN II Y TRANSPORTE DE LA PLANTA ELECRICA CON CARGA Y DESCARGA Y SERVICIO DE PERSONAL TECNICO, DESDE EL HOSPITAL GASPAR HERNANDEZ HASTA EL CENTRO REGIONAL DE SALUD PUBLICA</t>
  </si>
  <si>
    <t>PAGO REPARACION Y MANTENIMIENTO DE VEHICULO DEL SRSN II</t>
  </si>
  <si>
    <t>PAGO SUMINISTRO INSTSLACION DE PUERTAS DE CRISTAL FRONTAL CON LAMINANDO FROSTED PARA EL CDX LOS GUANDULES Y CAMBIO DE PERFILES Y CIERRES DE PUERTAS FRONTAL DEL CDX LOS SALADOS DEL SRSN II</t>
  </si>
  <si>
    <t>PAGO ALQUILER LOCAL CPN LA EMBOSCADA, CORRESPONDIENTE AL MES DE OCTUBRE 2023</t>
  </si>
  <si>
    <t>PAGO DE FLOTA DE LA REGIONAL NOCENTRAL DE SALUD R.II, CORRESPONDIENTE A OCTUBRE 2023</t>
  </si>
  <si>
    <t>PAGO DE INTERNET DE LA REGIONAL NORCENTRAL DE SALUD R.II, CORRESPONDIENTE A OCTUBRE 2023</t>
  </si>
  <si>
    <t>PAGO DE INTERNET DE LAS DEPENDENCIAS DE LA REGONAL NORCENTRAL DE SALUD R.II, CORRESPONDINETE A OCUBRE 2023</t>
  </si>
  <si>
    <t>PAGO DE INTERNET DEL ALMACEN DE VILLA OLGA DE LA REGIONAL NORCENTRAL DE SALUD R.II, CORRESPONDIENT A OCTUBRE 2023</t>
  </si>
  <si>
    <t>PAGO DE IMPUESTOS INTERNOS IR17, CORRESPONDIENTE AL MES DE  SEPTIEMBRE 2023.</t>
  </si>
  <si>
    <t>INGRESOS POR FACTURACION DE CENTRO DIAGNOSTICO</t>
  </si>
  <si>
    <t xml:space="preserve">MONTO DE SENASA PENDIENTE POR DESMONTE </t>
  </si>
  <si>
    <t xml:space="preserve">PAGO DE TSS DEL MES DE OCTUBRE </t>
  </si>
  <si>
    <t>NOMINA DE COMPENSACIONES CORRESPONDIENTE AL MES DE  OCTUBRE  2023</t>
  </si>
  <si>
    <t>NOMINA CORRESPONDIENTE AL MES DE OCTUBRE 2023</t>
  </si>
  <si>
    <t xml:space="preserve">DEPOSITO ODONTOLOGIA </t>
  </si>
  <si>
    <t>INGRESOS ODONTOLOGIA MOCA</t>
  </si>
  <si>
    <t>COMISIONES Y CARGOS BANCARIOS DEL MES DE OCTUBRE 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</si>
</sst>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dd/mm/yyyy;@"/>
    <numFmt numFmtId="165" formatCode="_(* #,##0.00_);_(* \(#,##0.00\);_(* &quot;-&quot;??_);_(@_)"/>
    <numFmt numFmtId="166" formatCode="#,##0.000000000000"/>
    <numFmt numFmtId="167" formatCode="#,##0.00000000000"/>
    <numFmt numFmtId="168" formatCode="#,##0.00000000000_);\(#,##0.00000000000\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1">
    <xf numFmtId="0" fontId="0" fillId="0" borderId="0" xfId="0"/>
    <xf numFmtId="0" fontId="3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2" borderId="3" xfId="0" applyFill="1" applyBorder="1"/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64" fontId="8" fillId="4" borderId="1" xfId="3" applyNumberFormat="1" applyFont="1" applyFill="1" applyBorder="1" applyAlignment="1">
      <alignment horizontal="right"/>
    </xf>
    <xf numFmtId="49" fontId="8" fillId="4" borderId="1" xfId="4" applyNumberFormat="1" applyFont="1" applyFill="1" applyBorder="1" applyAlignment="1">
      <alignment horizontal="center"/>
    </xf>
    <xf numFmtId="0" fontId="8" fillId="4" borderId="1" xfId="5" applyFont="1" applyFill="1" applyBorder="1"/>
    <xf numFmtId="4" fontId="8" fillId="4" borderId="1" xfId="6" applyNumberFormat="1" applyFont="1" applyFill="1" applyBorder="1"/>
    <xf numFmtId="4" fontId="8" fillId="4" borderId="1" xfId="7" applyNumberFormat="1" applyFont="1" applyFill="1" applyBorder="1"/>
    <xf numFmtId="4" fontId="8" fillId="4" borderId="1" xfId="5" applyNumberFormat="1" applyFont="1" applyFill="1" applyBorder="1"/>
    <xf numFmtId="0" fontId="0" fillId="5" borderId="0" xfId="0" applyFill="1"/>
    <xf numFmtId="164" fontId="8" fillId="5" borderId="1" xfId="3" applyNumberFormat="1" applyFont="1" applyFill="1" applyBorder="1" applyAlignment="1">
      <alignment horizontal="right"/>
    </xf>
    <xf numFmtId="1" fontId="8" fillId="5" borderId="1" xfId="4" applyNumberFormat="1" applyFont="1" applyFill="1" applyBorder="1" applyAlignment="1">
      <alignment horizontal="left"/>
    </xf>
    <xf numFmtId="0" fontId="8" fillId="5" borderId="1" xfId="5" applyFont="1" applyFill="1" applyBorder="1"/>
    <xf numFmtId="4" fontId="8" fillId="5" borderId="1" xfId="6" applyNumberFormat="1" applyFont="1" applyFill="1" applyBorder="1"/>
    <xf numFmtId="4" fontId="8" fillId="5" borderId="1" xfId="7" applyNumberFormat="1" applyFont="1" applyFill="1" applyBorder="1"/>
    <xf numFmtId="4" fontId="8" fillId="5" borderId="1" xfId="5" applyNumberFormat="1" applyFont="1" applyFill="1" applyBorder="1"/>
    <xf numFmtId="164" fontId="9" fillId="0" borderId="1" xfId="0" applyNumberFormat="1" applyFont="1" applyBorder="1"/>
    <xf numFmtId="0" fontId="9" fillId="0" borderId="1" xfId="0" applyFont="1" applyBorder="1"/>
    <xf numFmtId="0" fontId="0" fillId="0" borderId="1" xfId="0" applyBorder="1"/>
    <xf numFmtId="43" fontId="9" fillId="5" borderId="1" xfId="1" applyFont="1" applyFill="1" applyBorder="1"/>
    <xf numFmtId="4" fontId="0" fillId="0" borderId="0" xfId="0" applyNumberFormat="1"/>
    <xf numFmtId="49" fontId="8" fillId="5" borderId="1" xfId="4" applyNumberFormat="1" applyFont="1" applyFill="1" applyBorder="1" applyAlignment="1">
      <alignment horizontal="center"/>
    </xf>
    <xf numFmtId="4" fontId="9" fillId="5" borderId="1" xfId="6" applyNumberFormat="1" applyFont="1" applyFill="1" applyBorder="1"/>
    <xf numFmtId="4" fontId="9" fillId="5" borderId="1" xfId="5" applyNumberFormat="1" applyFont="1" applyFill="1" applyBorder="1"/>
    <xf numFmtId="164" fontId="8" fillId="0" borderId="1" xfId="0" applyNumberFormat="1" applyFont="1" applyBorder="1" applyAlignment="1">
      <alignment horizontal="left"/>
    </xf>
    <xf numFmtId="0" fontId="10" fillId="0" borderId="7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43" fontId="8" fillId="5" borderId="1" xfId="1" applyFont="1" applyFill="1" applyBorder="1" applyAlignment="1">
      <alignment horizontal="left"/>
    </xf>
    <xf numFmtId="0" fontId="11" fillId="0" borderId="0" xfId="0" applyFont="1" applyAlignment="1">
      <alignment horizontal="left"/>
    </xf>
    <xf numFmtId="0" fontId="11" fillId="0" borderId="8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49" fontId="8" fillId="3" borderId="1" xfId="4" applyNumberFormat="1" applyFont="1" applyFill="1" applyBorder="1" applyAlignment="1">
      <alignment horizontal="center"/>
    </xf>
    <xf numFmtId="14" fontId="8" fillId="4" borderId="1" xfId="3" applyNumberFormat="1" applyFont="1" applyFill="1" applyBorder="1" applyAlignment="1">
      <alignment horizontal="right"/>
    </xf>
    <xf numFmtId="14" fontId="8" fillId="5" borderId="1" xfId="3" applyNumberFormat="1" applyFont="1" applyFill="1" applyBorder="1" applyAlignment="1">
      <alignment horizontal="right"/>
    </xf>
    <xf numFmtId="0" fontId="10" fillId="5" borderId="1" xfId="2" applyFont="1" applyFill="1" applyBorder="1" applyAlignment="1">
      <alignment wrapText="1"/>
    </xf>
    <xf numFmtId="0" fontId="12" fillId="5" borderId="1" xfId="0" applyFont="1" applyFill="1" applyBorder="1" applyAlignment="1">
      <alignment wrapText="1"/>
    </xf>
    <xf numFmtId="14" fontId="8" fillId="5" borderId="1" xfId="3" applyNumberFormat="1" applyFont="1" applyFill="1" applyBorder="1"/>
    <xf numFmtId="1" fontId="8" fillId="5" borderId="1" xfId="4" applyNumberFormat="1" applyFont="1" applyFill="1" applyBorder="1" applyAlignment="1">
      <alignment horizontal="center"/>
    </xf>
    <xf numFmtId="0" fontId="8" fillId="5" borderId="1" xfId="5" applyFont="1" applyFill="1" applyBorder="1" applyAlignment="1">
      <alignment wrapText="1"/>
    </xf>
    <xf numFmtId="4" fontId="10" fillId="5" borderId="1" xfId="0" applyNumberFormat="1" applyFont="1" applyFill="1" applyBorder="1"/>
    <xf numFmtId="43" fontId="1" fillId="5" borderId="0" xfId="1" applyFont="1" applyFill="1"/>
    <xf numFmtId="14" fontId="8" fillId="5" borderId="0" xfId="3" applyNumberFormat="1" applyFont="1" applyFill="1" applyAlignment="1">
      <alignment horizontal="right"/>
    </xf>
    <xf numFmtId="1" fontId="8" fillId="5" borderId="0" xfId="4" applyNumberFormat="1" applyFont="1" applyFill="1" applyAlignment="1">
      <alignment horizontal="center"/>
    </xf>
    <xf numFmtId="0" fontId="8" fillId="5" borderId="0" xfId="5" applyFont="1" applyFill="1"/>
    <xf numFmtId="4" fontId="9" fillId="5" borderId="0" xfId="6" applyNumberFormat="1" applyFont="1" applyFill="1"/>
    <xf numFmtId="4" fontId="8" fillId="5" borderId="0" xfId="7" applyNumberFormat="1" applyFont="1" applyFill="1"/>
    <xf numFmtId="4" fontId="9" fillId="5" borderId="0" xfId="5" applyNumberFormat="1" applyFont="1" applyFill="1"/>
    <xf numFmtId="4" fontId="9" fillId="4" borderId="1" xfId="6" applyNumberFormat="1" applyFont="1" applyFill="1" applyBorder="1"/>
    <xf numFmtId="4" fontId="9" fillId="4" borderId="1" xfId="5" applyNumberFormat="1" applyFont="1" applyFill="1" applyBorder="1"/>
    <xf numFmtId="14" fontId="8" fillId="5" borderId="1" xfId="4" applyNumberFormat="1" applyFont="1" applyFill="1" applyBorder="1" applyAlignment="1">
      <alignment horizontal="center"/>
    </xf>
    <xf numFmtId="49" fontId="8" fillId="5" borderId="1" xfId="4" applyNumberFormat="1" applyFont="1" applyFill="1" applyBorder="1" applyAlignment="1">
      <alignment horizontal="left"/>
    </xf>
    <xf numFmtId="49" fontId="8" fillId="5" borderId="1" xfId="4" applyNumberFormat="1" applyFont="1" applyFill="1" applyBorder="1" applyAlignment="1">
      <alignment horizontal="left" wrapText="1"/>
    </xf>
    <xf numFmtId="0" fontId="9" fillId="5" borderId="1" xfId="0" applyFont="1" applyFill="1" applyBorder="1" applyAlignment="1">
      <alignment wrapText="1"/>
    </xf>
    <xf numFmtId="43" fontId="1" fillId="0" borderId="0" xfId="1" applyFont="1"/>
    <xf numFmtId="165" fontId="0" fillId="0" borderId="0" xfId="0" applyNumberFormat="1"/>
    <xf numFmtId="14" fontId="8" fillId="5" borderId="1" xfId="3" applyNumberFormat="1" applyFont="1" applyFill="1" applyBorder="1" applyAlignment="1">
      <alignment horizontal="center"/>
    </xf>
    <xf numFmtId="0" fontId="4" fillId="5" borderId="0" xfId="0" applyFont="1" applyFill="1"/>
    <xf numFmtId="43" fontId="0" fillId="0" borderId="0" xfId="1" applyFont="1"/>
    <xf numFmtId="43" fontId="0" fillId="2" borderId="3" xfId="1" applyFont="1" applyFill="1" applyBorder="1"/>
    <xf numFmtId="0" fontId="13" fillId="3" borderId="5" xfId="2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1" fontId="8" fillId="4" borderId="1" xfId="4" applyNumberFormat="1" applyFont="1" applyFill="1" applyBorder="1" applyAlignment="1">
      <alignment horizontal="left"/>
    </xf>
    <xf numFmtId="4" fontId="14" fillId="4" borderId="1" xfId="6" applyNumberFormat="1" applyFont="1" applyFill="1" applyBorder="1"/>
    <xf numFmtId="43" fontId="8" fillId="4" borderId="1" xfId="1" applyFont="1" applyFill="1" applyBorder="1"/>
    <xf numFmtId="4" fontId="4" fillId="5" borderId="0" xfId="0" applyNumberFormat="1" applyFont="1" applyFill="1"/>
    <xf numFmtId="0" fontId="9" fillId="5" borderId="1" xfId="0" applyFont="1" applyFill="1" applyBorder="1" applyAlignment="1">
      <alignment horizontal="left" wrapText="1"/>
    </xf>
    <xf numFmtId="43" fontId="8" fillId="5" borderId="1" xfId="1" applyFont="1" applyFill="1" applyBorder="1"/>
    <xf numFmtId="164" fontId="8" fillId="5" borderId="1" xfId="3" applyNumberFormat="1" applyFont="1" applyFill="1" applyBorder="1" applyAlignment="1">
      <alignment horizontal="left"/>
    </xf>
    <xf numFmtId="39" fontId="10" fillId="5" borderId="1" xfId="1" applyNumberFormat="1" applyFont="1" applyFill="1" applyBorder="1" applyAlignment="1"/>
    <xf numFmtId="4" fontId="2" fillId="5" borderId="0" xfId="0" applyNumberFormat="1" applyFont="1" applyFill="1"/>
    <xf numFmtId="165" fontId="4" fillId="5" borderId="0" xfId="0" applyNumberFormat="1" applyFont="1" applyFill="1"/>
    <xf numFmtId="0" fontId="2" fillId="5" borderId="0" xfId="0" applyFont="1" applyFill="1"/>
    <xf numFmtId="166" fontId="4" fillId="5" borderId="0" xfId="0" applyNumberFormat="1" applyFont="1" applyFill="1"/>
    <xf numFmtId="43" fontId="4" fillId="5" borderId="0" xfId="1" applyFont="1" applyFill="1"/>
    <xf numFmtId="167" fontId="0" fillId="0" borderId="0" xfId="0" applyNumberFormat="1"/>
    <xf numFmtId="168" fontId="4" fillId="5" borderId="0" xfId="0" applyNumberFormat="1" applyFont="1" applyFill="1"/>
    <xf numFmtId="43" fontId="0" fillId="5" borderId="0" xfId="1" applyFont="1" applyFill="1"/>
    <xf numFmtId="43" fontId="4" fillId="5" borderId="0" xfId="0" applyNumberFormat="1" applyFont="1" applyFill="1"/>
    <xf numFmtId="4" fontId="15" fillId="5" borderId="0" xfId="2" applyNumberFormat="1" applyFont="1" applyFill="1"/>
    <xf numFmtId="4" fontId="4" fillId="5" borderId="0" xfId="1" applyNumberFormat="1" applyFont="1" applyFill="1" applyAlignment="1">
      <alignment horizontal="right"/>
    </xf>
    <xf numFmtId="43" fontId="3" fillId="0" borderId="9" xfId="1" applyFont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Alignment="1">
      <alignment horizontal="left"/>
    </xf>
  </cellXfs>
  <cellStyles count="8">
    <cellStyle name="Millares" xfId="1" builtinId="3"/>
    <cellStyle name="Normal" xfId="0" builtinId="0"/>
    <cellStyle name="Normal 2 2" xfId="2" xr:uid="{7B6F2997-1600-475F-850B-EB746593435E}"/>
    <cellStyle name="Normal 4" xfId="3" xr:uid="{2F55E83C-CF35-429D-B7C4-8709A317BDFB}"/>
    <cellStyle name="Normal 5" xfId="4" xr:uid="{A5F770E3-6AC9-4C3F-B22E-D10AEC92850E}"/>
    <cellStyle name="Normal 6" xfId="5" xr:uid="{304E4203-94B9-480C-9A20-808B5957D08D}"/>
    <cellStyle name="Normal 7" xfId="7" xr:uid="{5D036519-86D8-42FE-9723-DCE52B027CD5}"/>
    <cellStyle name="Normal 8" xfId="6" xr:uid="{05BD948F-2AB2-47B9-B0BA-55A8D673E204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590551</xdr:colOff>
      <xdr:row>0</xdr:row>
      <xdr:rowOff>114299</xdr:rowOff>
    </xdr:from>
    <xdr:to>
      <xdr:col>1</xdr:col>
      <xdr:colOff>665641</xdr:colOff>
      <xdr:row>4</xdr:row>
      <xdr:rowOff>28573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FFF25F64-CF26-454B-93FE-F696A5E4C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1" y="114299"/>
          <a:ext cx="789465" cy="685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0</xdr:row>
      <xdr:rowOff>171450</xdr:rowOff>
    </xdr:from>
    <xdr:to>
      <xdr:col>1</xdr:col>
      <xdr:colOff>428625</xdr:colOff>
      <xdr:row>4</xdr:row>
      <xdr:rowOff>57150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F26077E9-6E5C-4AC0-A7EE-0AF6A8E0C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71450"/>
          <a:ext cx="10953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123825</xdr:rowOff>
    </xdr:from>
    <xdr:to>
      <xdr:col>1</xdr:col>
      <xdr:colOff>374276</xdr:colOff>
      <xdr:row>3</xdr:row>
      <xdr:rowOff>161925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6B0FBB51-5265-4751-9AA5-2A1EC63C5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123825"/>
          <a:ext cx="1164851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1</xdr:row>
      <xdr:rowOff>9525</xdr:rowOff>
    </xdr:from>
    <xdr:to>
      <xdr:col>3</xdr:col>
      <xdr:colOff>95250</xdr:colOff>
      <xdr:row>6</xdr:row>
      <xdr:rowOff>19050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158DC12E-1587-47CE-892F-C1909581B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200025"/>
          <a:ext cx="15335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76200</xdr:rowOff>
    </xdr:from>
    <xdr:to>
      <xdr:col>1</xdr:col>
      <xdr:colOff>333375</xdr:colOff>
      <xdr:row>4</xdr:row>
      <xdr:rowOff>171450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A6D9A68-CEE5-4D17-8E6D-ECC6B270A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266700"/>
          <a:ext cx="7715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2F09F-CB44-4F6E-B4D2-A74836B5FA34}">
  <sheetPr>
    <pageSetUpPr fitToPage="1"/>
  </sheetPr>
  <dimension ref="A1:J143"/>
  <sheetViews>
    <sheetView workbookViewId="0">
      <selection sqref="A1:F69"/>
    </sheetView>
  </sheetViews>
  <sheetFormatPr baseColWidth="10" defaultRowHeight="15" x14ac:dyDescent="0.25"/>
  <cols>
    <col min="1" max="1" width="10.7109375" customWidth="1"/>
    <col min="2" max="2" width="16.5703125" bestFit="1" customWidth="1"/>
    <col min="3" max="3" width="65.7109375" bestFit="1" customWidth="1"/>
    <col min="4" max="4" width="10.7109375" customWidth="1"/>
    <col min="5" max="5" width="10.85546875" bestFit="1" customWidth="1"/>
    <col min="6" max="6" width="11.7109375" style="62" bestFit="1" customWidth="1"/>
    <col min="7" max="7" width="12.7109375" style="61" bestFit="1" customWidth="1"/>
    <col min="8" max="8" width="16.28515625" style="61" customWidth="1"/>
    <col min="9" max="9" width="17.28515625" style="61" bestFit="1" customWidth="1"/>
    <col min="10" max="10" width="17.28515625" bestFit="1" customWidth="1"/>
  </cols>
  <sheetData>
    <row r="1" spans="1:9" ht="15" customHeight="1" x14ac:dyDescent="0.25">
      <c r="A1" s="86" t="s">
        <v>144</v>
      </c>
      <c r="B1" s="86"/>
      <c r="C1" s="86"/>
      <c r="D1" s="86"/>
      <c r="E1" s="86"/>
      <c r="F1" s="86"/>
    </row>
    <row r="2" spans="1:9" ht="15.75" x14ac:dyDescent="0.25">
      <c r="A2" s="86" t="s">
        <v>145</v>
      </c>
      <c r="B2" s="86"/>
      <c r="C2" s="86"/>
      <c r="D2" s="86"/>
      <c r="E2" s="86"/>
      <c r="F2" s="86"/>
    </row>
    <row r="3" spans="1:9" x14ac:dyDescent="0.25">
      <c r="A3" s="87" t="s">
        <v>146</v>
      </c>
      <c r="B3" s="87"/>
      <c r="C3" s="87"/>
      <c r="D3" s="87"/>
      <c r="E3" s="87"/>
      <c r="F3" s="87"/>
    </row>
    <row r="4" spans="1:9" x14ac:dyDescent="0.25">
      <c r="A4" s="87" t="s">
        <v>147</v>
      </c>
      <c r="B4" s="87"/>
      <c r="C4" s="87"/>
      <c r="D4" s="87"/>
      <c r="E4" s="87"/>
      <c r="F4" s="87"/>
    </row>
    <row r="5" spans="1:9" x14ac:dyDescent="0.25">
      <c r="A5" s="87" t="s">
        <v>148</v>
      </c>
      <c r="B5" s="87"/>
      <c r="C5" s="87"/>
      <c r="D5" s="87"/>
      <c r="E5" s="87"/>
      <c r="F5" s="87"/>
    </row>
    <row r="6" spans="1:9" x14ac:dyDescent="0.25">
      <c r="A6" s="3"/>
      <c r="B6" s="3"/>
      <c r="C6" s="3"/>
      <c r="D6" s="3"/>
      <c r="E6" s="3"/>
    </row>
    <row r="7" spans="1:9" ht="20.25" customHeight="1" thickBot="1" x14ac:dyDescent="0.3">
      <c r="A7" s="88" t="s">
        <v>6</v>
      </c>
      <c r="B7" s="88"/>
      <c r="C7" s="88"/>
      <c r="D7" s="88"/>
      <c r="E7" s="89"/>
      <c r="F7" s="63"/>
    </row>
    <row r="8" spans="1:9" ht="18.75" customHeight="1" thickBot="1" x14ac:dyDescent="0.3">
      <c r="A8" s="5" t="s">
        <v>7</v>
      </c>
      <c r="B8" s="64" t="s">
        <v>8</v>
      </c>
      <c r="C8" s="6" t="s">
        <v>9</v>
      </c>
      <c r="D8" s="6" t="s">
        <v>149</v>
      </c>
      <c r="E8" s="6" t="s">
        <v>11</v>
      </c>
      <c r="F8" s="65" t="s">
        <v>12</v>
      </c>
    </row>
    <row r="9" spans="1:9" ht="13.5" customHeight="1" x14ac:dyDescent="0.25">
      <c r="A9" s="8">
        <v>45200</v>
      </c>
      <c r="B9" s="66"/>
      <c r="C9" s="10" t="s">
        <v>13</v>
      </c>
      <c r="D9" s="67"/>
      <c r="E9" s="12"/>
      <c r="F9" s="68">
        <v>33029419.979999948</v>
      </c>
      <c r="G9" s="69"/>
    </row>
    <row r="10" spans="1:9" s="14" customFormat="1" x14ac:dyDescent="0.25">
      <c r="A10" s="15">
        <v>45204</v>
      </c>
      <c r="B10" s="16">
        <v>32202986804</v>
      </c>
      <c r="C10" s="70" t="s">
        <v>150</v>
      </c>
      <c r="D10" s="18"/>
      <c r="E10" s="19">
        <v>15093.84</v>
      </c>
      <c r="F10" s="71">
        <f>+F9+D10-E10</f>
        <v>33014326.139999948</v>
      </c>
      <c r="G10" s="61"/>
      <c r="H10" s="61"/>
      <c r="I10" s="61"/>
    </row>
    <row r="11" spans="1:9" s="14" customFormat="1" x14ac:dyDescent="0.25">
      <c r="A11" s="15">
        <v>45201</v>
      </c>
      <c r="B11" s="16">
        <v>16781</v>
      </c>
      <c r="C11" s="70" t="s">
        <v>151</v>
      </c>
      <c r="D11" s="18"/>
      <c r="E11" s="19">
        <v>46720.78</v>
      </c>
      <c r="F11" s="71">
        <f>+F10+D11-E11</f>
        <v>32967605.359999947</v>
      </c>
      <c r="G11" s="61"/>
      <c r="H11" s="61"/>
      <c r="I11" s="61"/>
    </row>
    <row r="12" spans="1:9" s="14" customFormat="1" ht="23.25" x14ac:dyDescent="0.25">
      <c r="A12" s="15">
        <v>45201</v>
      </c>
      <c r="B12" s="16">
        <v>16780</v>
      </c>
      <c r="C12" s="70" t="s">
        <v>152</v>
      </c>
      <c r="D12" s="18"/>
      <c r="E12" s="19">
        <v>13844.02</v>
      </c>
      <c r="F12" s="71">
        <f t="shared" ref="F12:F65" si="0">+F11+D12-E12</f>
        <v>32953761.339999948</v>
      </c>
      <c r="G12" s="61"/>
      <c r="H12" s="61"/>
      <c r="I12" s="61"/>
    </row>
    <row r="13" spans="1:9" s="14" customFormat="1" x14ac:dyDescent="0.25">
      <c r="A13" s="15">
        <v>45210</v>
      </c>
      <c r="B13" s="16">
        <v>32263549213</v>
      </c>
      <c r="C13" s="70" t="s">
        <v>153</v>
      </c>
      <c r="D13" s="18">
        <v>16976468.829999998</v>
      </c>
      <c r="E13" s="19"/>
      <c r="F13" s="71">
        <f t="shared" si="0"/>
        <v>49930230.169999942</v>
      </c>
      <c r="G13" s="61"/>
      <c r="H13" s="61"/>
      <c r="I13" s="61"/>
    </row>
    <row r="14" spans="1:9" s="14" customFormat="1" x14ac:dyDescent="0.25">
      <c r="A14" s="15">
        <v>45211</v>
      </c>
      <c r="B14" s="16">
        <v>45240000008</v>
      </c>
      <c r="C14" s="70" t="s">
        <v>154</v>
      </c>
      <c r="D14" s="18">
        <v>11114600.76</v>
      </c>
      <c r="E14" s="19"/>
      <c r="F14" s="71">
        <f t="shared" si="0"/>
        <v>61044830.92999994</v>
      </c>
      <c r="G14" s="61"/>
      <c r="H14" s="61"/>
      <c r="I14" s="61"/>
    </row>
    <row r="15" spans="1:9" s="14" customFormat="1" ht="23.25" x14ac:dyDescent="0.25">
      <c r="A15" s="15">
        <v>45211</v>
      </c>
      <c r="B15" s="16">
        <v>32272667808</v>
      </c>
      <c r="C15" s="70" t="s">
        <v>155</v>
      </c>
      <c r="D15" s="18"/>
      <c r="E15" s="19">
        <v>768.37</v>
      </c>
      <c r="F15" s="71">
        <f t="shared" si="0"/>
        <v>61044062.559999943</v>
      </c>
      <c r="G15" s="61"/>
      <c r="H15" s="61"/>
      <c r="I15" s="61"/>
    </row>
    <row r="16" spans="1:9" s="14" customFormat="1" x14ac:dyDescent="0.25">
      <c r="A16" s="15">
        <v>45211</v>
      </c>
      <c r="B16" s="16">
        <v>32272668359</v>
      </c>
      <c r="C16" s="70" t="s">
        <v>156</v>
      </c>
      <c r="D16" s="18"/>
      <c r="E16" s="19">
        <v>308.98</v>
      </c>
      <c r="F16" s="71">
        <f t="shared" si="0"/>
        <v>61043753.579999946</v>
      </c>
      <c r="G16" s="61"/>
      <c r="H16" s="61"/>
      <c r="I16" s="61"/>
    </row>
    <row r="17" spans="1:9" s="14" customFormat="1" x14ac:dyDescent="0.25">
      <c r="A17" s="15">
        <v>45222</v>
      </c>
      <c r="B17" s="16">
        <v>32390514579</v>
      </c>
      <c r="C17" s="70" t="s">
        <v>157</v>
      </c>
      <c r="D17" s="18"/>
      <c r="E17" s="19">
        <v>28348.29</v>
      </c>
      <c r="F17" s="71">
        <f t="shared" si="0"/>
        <v>61015405.289999947</v>
      </c>
      <c r="G17" s="61"/>
      <c r="H17" s="61"/>
      <c r="I17" s="61"/>
    </row>
    <row r="18" spans="1:9" s="14" customFormat="1" x14ac:dyDescent="0.25">
      <c r="A18" s="15">
        <v>45222</v>
      </c>
      <c r="B18" s="16">
        <v>32390514958</v>
      </c>
      <c r="C18" s="70" t="s">
        <v>158</v>
      </c>
      <c r="D18" s="18"/>
      <c r="E18" s="19">
        <v>528335.01</v>
      </c>
      <c r="F18" s="71">
        <f t="shared" si="0"/>
        <v>60487070.279999949</v>
      </c>
      <c r="G18" s="61"/>
      <c r="H18" s="61"/>
      <c r="I18" s="61"/>
    </row>
    <row r="19" spans="1:9" s="14" customFormat="1" x14ac:dyDescent="0.25">
      <c r="A19" s="15">
        <v>45222</v>
      </c>
      <c r="B19" s="16">
        <v>32390515553</v>
      </c>
      <c r="C19" s="70" t="s">
        <v>159</v>
      </c>
      <c r="D19" s="18"/>
      <c r="E19" s="19">
        <v>420473</v>
      </c>
      <c r="F19" s="71">
        <f t="shared" si="0"/>
        <v>60066597.279999949</v>
      </c>
      <c r="G19" s="61"/>
      <c r="H19" s="61"/>
      <c r="I19" s="61"/>
    </row>
    <row r="20" spans="1:9" s="14" customFormat="1" x14ac:dyDescent="0.25">
      <c r="A20" s="15">
        <v>45222</v>
      </c>
      <c r="B20" s="16">
        <v>32390515921</v>
      </c>
      <c r="C20" s="70" t="s">
        <v>160</v>
      </c>
      <c r="D20" s="18"/>
      <c r="E20" s="19">
        <v>9500</v>
      </c>
      <c r="F20" s="71">
        <f t="shared" si="0"/>
        <v>60057097.279999949</v>
      </c>
      <c r="G20" s="61"/>
      <c r="H20" s="61"/>
      <c r="I20" s="61"/>
    </row>
    <row r="21" spans="1:9" s="14" customFormat="1" x14ac:dyDescent="0.25">
      <c r="A21" s="15">
        <v>45222</v>
      </c>
      <c r="B21" s="16">
        <v>32390516334</v>
      </c>
      <c r="C21" s="70" t="s">
        <v>161</v>
      </c>
      <c r="D21" s="18"/>
      <c r="E21" s="19">
        <v>11400</v>
      </c>
      <c r="F21" s="71">
        <f t="shared" si="0"/>
        <v>60045697.279999949</v>
      </c>
      <c r="G21" s="61"/>
      <c r="H21" s="61"/>
      <c r="I21" s="61"/>
    </row>
    <row r="22" spans="1:9" s="14" customFormat="1" x14ac:dyDescent="0.25">
      <c r="A22" s="15">
        <v>45222</v>
      </c>
      <c r="B22" s="16">
        <v>32390516691</v>
      </c>
      <c r="C22" s="70" t="s">
        <v>162</v>
      </c>
      <c r="D22" s="18"/>
      <c r="E22" s="19">
        <v>14250</v>
      </c>
      <c r="F22" s="71">
        <f t="shared" si="0"/>
        <v>60031447.279999949</v>
      </c>
      <c r="G22" s="61"/>
      <c r="H22" s="61"/>
      <c r="I22" s="61"/>
    </row>
    <row r="23" spans="1:9" s="14" customFormat="1" x14ac:dyDescent="0.25">
      <c r="A23" s="15">
        <v>45222</v>
      </c>
      <c r="B23" s="16">
        <v>32390517048</v>
      </c>
      <c r="C23" s="70" t="s">
        <v>163</v>
      </c>
      <c r="D23" s="18"/>
      <c r="E23" s="19">
        <v>11400</v>
      </c>
      <c r="F23" s="71">
        <f t="shared" si="0"/>
        <v>60020047.279999949</v>
      </c>
      <c r="G23" s="61"/>
      <c r="H23" s="61"/>
      <c r="I23" s="61"/>
    </row>
    <row r="24" spans="1:9" s="14" customFormat="1" x14ac:dyDescent="0.25">
      <c r="A24" s="15">
        <v>45222</v>
      </c>
      <c r="B24" s="16">
        <v>32390517412</v>
      </c>
      <c r="C24" s="70" t="s">
        <v>164</v>
      </c>
      <c r="D24" s="18"/>
      <c r="E24" s="19">
        <v>9500</v>
      </c>
      <c r="F24" s="71">
        <f t="shared" si="0"/>
        <v>60010547.279999949</v>
      </c>
      <c r="G24" s="61"/>
      <c r="H24" s="61"/>
      <c r="I24" s="61"/>
    </row>
    <row r="25" spans="1:9" s="14" customFormat="1" x14ac:dyDescent="0.25">
      <c r="A25" s="15">
        <v>45222</v>
      </c>
      <c r="B25" s="16">
        <v>3239051734</v>
      </c>
      <c r="C25" s="70" t="s">
        <v>165</v>
      </c>
      <c r="D25" s="18"/>
      <c r="E25" s="19">
        <v>9500</v>
      </c>
      <c r="F25" s="71">
        <f t="shared" si="0"/>
        <v>60001047.279999949</v>
      </c>
      <c r="G25" s="61"/>
      <c r="H25" s="61"/>
      <c r="I25" s="61"/>
    </row>
    <row r="26" spans="1:9" s="14" customFormat="1" x14ac:dyDescent="0.25">
      <c r="A26" s="15">
        <v>45222</v>
      </c>
      <c r="B26" s="16">
        <v>32390518059</v>
      </c>
      <c r="C26" s="70" t="s">
        <v>166</v>
      </c>
      <c r="D26" s="18"/>
      <c r="E26" s="19">
        <v>9500</v>
      </c>
      <c r="F26" s="71">
        <f t="shared" si="0"/>
        <v>59991547.279999949</v>
      </c>
      <c r="G26" s="61"/>
      <c r="H26" s="61"/>
      <c r="I26" s="61"/>
    </row>
    <row r="27" spans="1:9" s="14" customFormat="1" ht="23.25" x14ac:dyDescent="0.25">
      <c r="A27" s="15">
        <v>45222</v>
      </c>
      <c r="B27" s="16">
        <v>32390554125</v>
      </c>
      <c r="C27" s="70" t="s">
        <v>167</v>
      </c>
      <c r="D27" s="18"/>
      <c r="E27" s="19">
        <v>213024.79</v>
      </c>
      <c r="F27" s="71">
        <f t="shared" si="0"/>
        <v>59778522.48999995</v>
      </c>
      <c r="G27" s="61"/>
      <c r="H27" s="61"/>
      <c r="I27" s="61"/>
    </row>
    <row r="28" spans="1:9" s="14" customFormat="1" x14ac:dyDescent="0.25">
      <c r="A28" s="15">
        <v>45222</v>
      </c>
      <c r="B28" s="16">
        <v>32390554567</v>
      </c>
      <c r="C28" s="70" t="s">
        <v>168</v>
      </c>
      <c r="D28" s="18"/>
      <c r="E28" s="19">
        <v>201863.2</v>
      </c>
      <c r="F28" s="71">
        <f t="shared" si="0"/>
        <v>59576659.289999947</v>
      </c>
      <c r="G28" s="61"/>
      <c r="H28" s="61"/>
      <c r="I28" s="61"/>
    </row>
    <row r="29" spans="1:9" s="14" customFormat="1" x14ac:dyDescent="0.25">
      <c r="A29" s="15">
        <v>45222</v>
      </c>
      <c r="B29" s="16">
        <v>32390555036</v>
      </c>
      <c r="C29" s="70" t="s">
        <v>169</v>
      </c>
      <c r="D29" s="18"/>
      <c r="E29" s="19">
        <v>9500</v>
      </c>
      <c r="F29" s="71">
        <f t="shared" si="0"/>
        <v>59567159.289999947</v>
      </c>
      <c r="G29" s="61"/>
      <c r="H29" s="61"/>
      <c r="I29" s="61"/>
    </row>
    <row r="30" spans="1:9" s="14" customFormat="1" x14ac:dyDescent="0.25">
      <c r="A30" s="15">
        <v>45222</v>
      </c>
      <c r="B30" s="16">
        <v>32390555399</v>
      </c>
      <c r="C30" s="70" t="s">
        <v>170</v>
      </c>
      <c r="D30" s="18"/>
      <c r="E30" s="19">
        <v>9500</v>
      </c>
      <c r="F30" s="71">
        <f t="shared" si="0"/>
        <v>59557659.289999947</v>
      </c>
      <c r="G30" s="61"/>
      <c r="H30" s="61"/>
      <c r="I30" s="61"/>
    </row>
    <row r="31" spans="1:9" s="14" customFormat="1" x14ac:dyDescent="0.25">
      <c r="A31" s="15">
        <v>45222</v>
      </c>
      <c r="B31" s="16">
        <v>32390555796</v>
      </c>
      <c r="C31" s="70" t="s">
        <v>171</v>
      </c>
      <c r="D31" s="18"/>
      <c r="E31" s="19">
        <v>34200</v>
      </c>
      <c r="F31" s="71">
        <f t="shared" si="0"/>
        <v>59523459.289999947</v>
      </c>
      <c r="G31" s="61"/>
      <c r="H31" s="61"/>
      <c r="I31" s="61"/>
    </row>
    <row r="32" spans="1:9" s="14" customFormat="1" ht="23.25" x14ac:dyDescent="0.25">
      <c r="A32" s="15">
        <v>45222</v>
      </c>
      <c r="B32" s="16">
        <v>32390556142</v>
      </c>
      <c r="C32" s="70" t="s">
        <v>172</v>
      </c>
      <c r="D32" s="18"/>
      <c r="E32" s="19">
        <v>85500</v>
      </c>
      <c r="F32" s="71">
        <f t="shared" si="0"/>
        <v>59437959.289999947</v>
      </c>
      <c r="G32" s="61"/>
      <c r="H32" s="61"/>
      <c r="I32" s="61"/>
    </row>
    <row r="33" spans="1:9" s="14" customFormat="1" x14ac:dyDescent="0.25">
      <c r="A33" s="15">
        <v>45222</v>
      </c>
      <c r="B33" s="16">
        <v>32390556585</v>
      </c>
      <c r="C33" s="70" t="s">
        <v>173</v>
      </c>
      <c r="D33" s="18"/>
      <c r="E33" s="19">
        <v>7600</v>
      </c>
      <c r="F33" s="71">
        <f t="shared" si="0"/>
        <v>59430359.289999947</v>
      </c>
      <c r="G33" s="61"/>
      <c r="H33" s="61"/>
      <c r="I33" s="61"/>
    </row>
    <row r="34" spans="1:9" s="14" customFormat="1" x14ac:dyDescent="0.25">
      <c r="A34" s="15">
        <v>45222</v>
      </c>
      <c r="B34" s="16">
        <v>32390556941</v>
      </c>
      <c r="C34" s="70" t="s">
        <v>174</v>
      </c>
      <c r="D34" s="18"/>
      <c r="E34" s="19">
        <v>9300.5</v>
      </c>
      <c r="F34" s="71">
        <f t="shared" si="0"/>
        <v>59421058.789999947</v>
      </c>
      <c r="G34" s="61"/>
      <c r="H34" s="61"/>
      <c r="I34" s="61"/>
    </row>
    <row r="35" spans="1:9" s="14" customFormat="1" x14ac:dyDescent="0.25">
      <c r="A35" s="15">
        <v>45222</v>
      </c>
      <c r="B35" s="16">
        <v>32390557267</v>
      </c>
      <c r="C35" s="70" t="s">
        <v>175</v>
      </c>
      <c r="D35" s="18"/>
      <c r="E35" s="19">
        <v>15865</v>
      </c>
      <c r="F35" s="71">
        <f t="shared" si="0"/>
        <v>59405193.789999947</v>
      </c>
      <c r="G35" s="61"/>
      <c r="H35" s="61"/>
      <c r="I35" s="61"/>
    </row>
    <row r="36" spans="1:9" s="14" customFormat="1" x14ac:dyDescent="0.25">
      <c r="A36" s="15">
        <v>45222</v>
      </c>
      <c r="B36" s="16">
        <v>32390557655</v>
      </c>
      <c r="C36" s="70" t="s">
        <v>176</v>
      </c>
      <c r="D36" s="18"/>
      <c r="E36" s="19">
        <v>8046.5</v>
      </c>
      <c r="F36" s="71">
        <f t="shared" si="0"/>
        <v>59397147.289999947</v>
      </c>
      <c r="G36" s="61"/>
      <c r="H36" s="61"/>
      <c r="I36" s="61"/>
    </row>
    <row r="37" spans="1:9" s="14" customFormat="1" x14ac:dyDescent="0.25">
      <c r="A37" s="15">
        <v>45222</v>
      </c>
      <c r="B37" s="16">
        <v>32390575905</v>
      </c>
      <c r="C37" s="70" t="s">
        <v>177</v>
      </c>
      <c r="D37" s="18"/>
      <c r="E37" s="19">
        <v>9500</v>
      </c>
      <c r="F37" s="71">
        <f t="shared" si="0"/>
        <v>59387647.289999947</v>
      </c>
      <c r="G37" s="61"/>
      <c r="H37" s="61"/>
      <c r="I37" s="61"/>
    </row>
    <row r="38" spans="1:9" s="14" customFormat="1" x14ac:dyDescent="0.25">
      <c r="A38" s="15">
        <v>45222</v>
      </c>
      <c r="B38" s="16">
        <v>32390576353</v>
      </c>
      <c r="C38" s="70" t="s">
        <v>178</v>
      </c>
      <c r="D38" s="18"/>
      <c r="E38" s="19">
        <v>9500</v>
      </c>
      <c r="F38" s="71">
        <f t="shared" si="0"/>
        <v>59378147.289999947</v>
      </c>
      <c r="G38" s="61"/>
      <c r="H38" s="61"/>
      <c r="I38" s="61"/>
    </row>
    <row r="39" spans="1:9" s="14" customFormat="1" x14ac:dyDescent="0.25">
      <c r="A39" s="15">
        <v>45222</v>
      </c>
      <c r="B39" s="16">
        <v>32390576686</v>
      </c>
      <c r="C39" s="70" t="s">
        <v>179</v>
      </c>
      <c r="D39" s="18"/>
      <c r="E39" s="19">
        <v>6270</v>
      </c>
      <c r="F39" s="71">
        <f t="shared" si="0"/>
        <v>59371877.289999947</v>
      </c>
      <c r="G39" s="61"/>
      <c r="H39" s="61"/>
      <c r="I39" s="61"/>
    </row>
    <row r="40" spans="1:9" s="14" customFormat="1" x14ac:dyDescent="0.25">
      <c r="A40" s="15">
        <v>45222</v>
      </c>
      <c r="B40" s="16">
        <v>32390577131</v>
      </c>
      <c r="C40" s="70" t="s">
        <v>180</v>
      </c>
      <c r="D40" s="18"/>
      <c r="E40" s="19">
        <v>9500</v>
      </c>
      <c r="F40" s="71">
        <f t="shared" si="0"/>
        <v>59362377.289999947</v>
      </c>
      <c r="G40" s="61"/>
      <c r="H40" s="61"/>
      <c r="I40" s="61"/>
    </row>
    <row r="41" spans="1:9" s="14" customFormat="1" ht="23.25" x14ac:dyDescent="0.25">
      <c r="A41" s="15">
        <v>45222</v>
      </c>
      <c r="B41" s="16">
        <v>32390577525</v>
      </c>
      <c r="C41" s="70" t="s">
        <v>181</v>
      </c>
      <c r="D41" s="18"/>
      <c r="E41" s="19">
        <v>20405.73</v>
      </c>
      <c r="F41" s="71">
        <f t="shared" si="0"/>
        <v>59341971.55999995</v>
      </c>
      <c r="G41" s="61"/>
      <c r="H41" s="61"/>
      <c r="I41" s="61"/>
    </row>
    <row r="42" spans="1:9" s="14" customFormat="1" x14ac:dyDescent="0.25">
      <c r="A42" s="15">
        <v>45222</v>
      </c>
      <c r="B42" s="16">
        <v>32390577851</v>
      </c>
      <c r="C42" s="70" t="s">
        <v>182</v>
      </c>
      <c r="D42" s="18"/>
      <c r="E42" s="19">
        <v>240690</v>
      </c>
      <c r="F42" s="71">
        <f t="shared" si="0"/>
        <v>59101281.55999995</v>
      </c>
      <c r="G42" s="61"/>
      <c r="H42" s="61"/>
      <c r="I42" s="61"/>
    </row>
    <row r="43" spans="1:9" s="14" customFormat="1" x14ac:dyDescent="0.25">
      <c r="A43" s="15">
        <v>45222</v>
      </c>
      <c r="B43" s="16">
        <v>32390578218</v>
      </c>
      <c r="C43" s="70" t="s">
        <v>183</v>
      </c>
      <c r="D43" s="18"/>
      <c r="E43" s="19">
        <v>336318.67</v>
      </c>
      <c r="F43" s="71">
        <f t="shared" si="0"/>
        <v>58764962.889999948</v>
      </c>
      <c r="G43" s="61"/>
      <c r="H43" s="61"/>
      <c r="I43" s="61"/>
    </row>
    <row r="44" spans="1:9" s="14" customFormat="1" ht="23.25" x14ac:dyDescent="0.25">
      <c r="A44" s="15">
        <v>45222</v>
      </c>
      <c r="B44" s="16">
        <v>32390578577</v>
      </c>
      <c r="C44" s="70" t="s">
        <v>184</v>
      </c>
      <c r="D44" s="18"/>
      <c r="E44" s="19">
        <v>563531</v>
      </c>
      <c r="F44" s="71">
        <f t="shared" si="0"/>
        <v>58201431.889999948</v>
      </c>
      <c r="G44" s="61"/>
      <c r="H44" s="61"/>
      <c r="I44" s="61"/>
    </row>
    <row r="45" spans="1:9" s="14" customFormat="1" x14ac:dyDescent="0.25">
      <c r="A45" s="15">
        <v>45222</v>
      </c>
      <c r="B45" s="16">
        <v>32390579105</v>
      </c>
      <c r="C45" s="70" t="s">
        <v>185</v>
      </c>
      <c r="D45" s="18"/>
      <c r="E45" s="19">
        <v>37135.5</v>
      </c>
      <c r="F45" s="71">
        <f t="shared" si="0"/>
        <v>58164296.389999948</v>
      </c>
      <c r="G45" s="61"/>
      <c r="H45" s="61"/>
      <c r="I45" s="61"/>
    </row>
    <row r="46" spans="1:9" s="14" customFormat="1" ht="34.5" x14ac:dyDescent="0.25">
      <c r="A46" s="15">
        <v>45222</v>
      </c>
      <c r="B46" s="16">
        <v>32390579533</v>
      </c>
      <c r="C46" s="70" t="s">
        <v>186</v>
      </c>
      <c r="D46" s="18"/>
      <c r="E46" s="19">
        <v>234475</v>
      </c>
      <c r="F46" s="71">
        <f t="shared" si="0"/>
        <v>57929821.389999948</v>
      </c>
      <c r="G46" s="61"/>
      <c r="H46" s="61"/>
      <c r="I46" s="61"/>
    </row>
    <row r="47" spans="1:9" s="14" customFormat="1" x14ac:dyDescent="0.25">
      <c r="A47" s="15">
        <v>45222</v>
      </c>
      <c r="B47" s="16">
        <v>32390593816</v>
      </c>
      <c r="C47" s="70" t="s">
        <v>187</v>
      </c>
      <c r="D47" s="18"/>
      <c r="E47" s="19">
        <v>190539.07</v>
      </c>
      <c r="F47" s="71">
        <f t="shared" si="0"/>
        <v>57739282.319999948</v>
      </c>
      <c r="G47" s="61"/>
      <c r="H47" s="61"/>
      <c r="I47" s="61"/>
    </row>
    <row r="48" spans="1:9" s="14" customFormat="1" ht="34.5" x14ac:dyDescent="0.25">
      <c r="A48" s="15">
        <v>45222</v>
      </c>
      <c r="B48" s="16">
        <v>32390594371</v>
      </c>
      <c r="C48" s="70" t="s">
        <v>188</v>
      </c>
      <c r="D48" s="18"/>
      <c r="E48" s="19">
        <v>77020.800000000003</v>
      </c>
      <c r="F48" s="71">
        <f t="shared" si="0"/>
        <v>57662261.519999951</v>
      </c>
      <c r="G48" s="61"/>
      <c r="H48" s="61"/>
      <c r="I48" s="61"/>
    </row>
    <row r="49" spans="1:9" s="14" customFormat="1" x14ac:dyDescent="0.25">
      <c r="A49" s="15">
        <v>45222</v>
      </c>
      <c r="B49" s="16">
        <v>32390594831</v>
      </c>
      <c r="C49" s="70" t="s">
        <v>189</v>
      </c>
      <c r="D49" s="18"/>
      <c r="E49" s="19">
        <v>47500</v>
      </c>
      <c r="F49" s="71">
        <f t="shared" si="0"/>
        <v>57614761.519999951</v>
      </c>
      <c r="G49" s="61"/>
      <c r="H49" s="61"/>
      <c r="I49" s="61"/>
    </row>
    <row r="50" spans="1:9" s="14" customFormat="1" x14ac:dyDescent="0.25">
      <c r="A50" s="15">
        <v>45222</v>
      </c>
      <c r="B50" s="16">
        <v>32390595191</v>
      </c>
      <c r="C50" s="70" t="s">
        <v>190</v>
      </c>
      <c r="D50" s="18"/>
      <c r="E50" s="19">
        <v>181262.96</v>
      </c>
      <c r="F50" s="71">
        <f t="shared" si="0"/>
        <v>57433498.55999995</v>
      </c>
      <c r="G50" s="61"/>
      <c r="H50" s="61"/>
      <c r="I50" s="61"/>
    </row>
    <row r="51" spans="1:9" s="14" customFormat="1" ht="23.25" x14ac:dyDescent="0.25">
      <c r="A51" s="15">
        <v>45222</v>
      </c>
      <c r="B51" s="16">
        <v>32390595854</v>
      </c>
      <c r="C51" s="70" t="s">
        <v>191</v>
      </c>
      <c r="D51" s="18"/>
      <c r="E51" s="19">
        <v>188523.97</v>
      </c>
      <c r="F51" s="71">
        <f t="shared" si="0"/>
        <v>57244974.589999951</v>
      </c>
      <c r="G51" s="61"/>
      <c r="H51" s="61"/>
      <c r="I51" s="61"/>
    </row>
    <row r="52" spans="1:9" s="14" customFormat="1" ht="23.25" x14ac:dyDescent="0.25">
      <c r="A52" s="15">
        <v>45222</v>
      </c>
      <c r="B52" s="16">
        <v>32390596148</v>
      </c>
      <c r="C52" s="70" t="s">
        <v>192</v>
      </c>
      <c r="D52" s="18"/>
      <c r="E52" s="19">
        <v>188289.36</v>
      </c>
      <c r="F52" s="71">
        <f t="shared" si="0"/>
        <v>57056685.229999952</v>
      </c>
      <c r="G52" s="61"/>
      <c r="H52" s="61"/>
      <c r="I52" s="61"/>
    </row>
    <row r="53" spans="1:9" s="14" customFormat="1" ht="23.25" x14ac:dyDescent="0.25">
      <c r="A53" s="15">
        <v>45222</v>
      </c>
      <c r="B53" s="16">
        <v>32390596878</v>
      </c>
      <c r="C53" s="70" t="s">
        <v>193</v>
      </c>
      <c r="D53" s="18"/>
      <c r="E53" s="19">
        <v>3270</v>
      </c>
      <c r="F53" s="71">
        <f t="shared" si="0"/>
        <v>57053415.229999952</v>
      </c>
      <c r="G53" s="61"/>
      <c r="H53" s="61"/>
      <c r="I53" s="61"/>
    </row>
    <row r="54" spans="1:9" s="14" customFormat="1" x14ac:dyDescent="0.25">
      <c r="A54" s="15">
        <v>45217</v>
      </c>
      <c r="B54" s="16">
        <v>32339155350</v>
      </c>
      <c r="C54" s="70" t="s">
        <v>194</v>
      </c>
      <c r="D54" s="18"/>
      <c r="E54" s="19">
        <v>310066.5</v>
      </c>
      <c r="F54" s="71">
        <f t="shared" si="0"/>
        <v>56743348.729999952</v>
      </c>
      <c r="G54" s="61"/>
      <c r="H54" s="61"/>
      <c r="I54" s="61"/>
    </row>
    <row r="55" spans="1:9" s="14" customFormat="1" x14ac:dyDescent="0.25">
      <c r="A55" s="15">
        <v>45224</v>
      </c>
      <c r="B55" s="16">
        <v>45240000125</v>
      </c>
      <c r="C55" s="70" t="s">
        <v>195</v>
      </c>
      <c r="D55" s="18">
        <v>748974.1</v>
      </c>
      <c r="E55" s="19"/>
      <c r="F55" s="71">
        <f t="shared" si="0"/>
        <v>57492322.829999954</v>
      </c>
      <c r="G55" s="61"/>
      <c r="H55" s="61"/>
      <c r="I55" s="61"/>
    </row>
    <row r="56" spans="1:9" s="14" customFormat="1" x14ac:dyDescent="0.25">
      <c r="A56" s="15">
        <v>45224</v>
      </c>
      <c r="B56" s="16">
        <v>32419849371</v>
      </c>
      <c r="C56" s="70" t="s">
        <v>196</v>
      </c>
      <c r="D56" s="18">
        <v>44910.96</v>
      </c>
      <c r="E56" s="19"/>
      <c r="F56" s="71">
        <f t="shared" si="0"/>
        <v>57537233.789999954</v>
      </c>
      <c r="G56" s="61"/>
      <c r="H56" s="61"/>
      <c r="I56" s="61"/>
    </row>
    <row r="57" spans="1:9" s="14" customFormat="1" x14ac:dyDescent="0.25">
      <c r="A57" s="15">
        <v>45225</v>
      </c>
      <c r="B57" s="16">
        <v>32430768320</v>
      </c>
      <c r="C57" s="70" t="s">
        <v>197</v>
      </c>
      <c r="D57" s="18"/>
      <c r="E57" s="19">
        <v>271788.34000000003</v>
      </c>
      <c r="F57" s="71">
        <f t="shared" si="0"/>
        <v>57265445.449999951</v>
      </c>
      <c r="G57" s="61"/>
      <c r="H57" s="61"/>
      <c r="I57" s="61"/>
    </row>
    <row r="58" spans="1:9" s="14" customFormat="1" x14ac:dyDescent="0.25">
      <c r="A58" s="15">
        <v>45224</v>
      </c>
      <c r="B58" s="16">
        <v>45240000066</v>
      </c>
      <c r="C58" s="70" t="s">
        <v>198</v>
      </c>
      <c r="D58" s="18"/>
      <c r="E58" s="19">
        <v>1088603.21</v>
      </c>
      <c r="F58" s="71">
        <f t="shared" si="0"/>
        <v>56176842.23999995</v>
      </c>
      <c r="G58" s="61"/>
      <c r="H58" s="61"/>
      <c r="I58" s="61"/>
    </row>
    <row r="59" spans="1:9" s="14" customFormat="1" x14ac:dyDescent="0.25">
      <c r="A59" s="15">
        <v>45224</v>
      </c>
      <c r="B59" s="16">
        <v>45240000105</v>
      </c>
      <c r="C59" s="70" t="s">
        <v>199</v>
      </c>
      <c r="D59" s="18"/>
      <c r="E59" s="19">
        <v>1169636.76</v>
      </c>
      <c r="F59" s="71">
        <f t="shared" si="0"/>
        <v>55007205.479999952</v>
      </c>
      <c r="G59" s="61"/>
      <c r="H59" s="61"/>
      <c r="I59" s="61"/>
    </row>
    <row r="60" spans="1:9" s="14" customFormat="1" x14ac:dyDescent="0.25">
      <c r="A60" s="15">
        <v>45226</v>
      </c>
      <c r="B60" s="16">
        <v>2.3102700250012E+17</v>
      </c>
      <c r="C60" s="70" t="s">
        <v>200</v>
      </c>
      <c r="D60" s="18">
        <v>172580</v>
      </c>
      <c r="E60" s="19"/>
      <c r="F60" s="71">
        <f t="shared" si="0"/>
        <v>55179785.479999952</v>
      </c>
      <c r="G60" s="61"/>
      <c r="H60" s="61"/>
      <c r="I60" s="61"/>
    </row>
    <row r="61" spans="1:9" s="14" customFormat="1" x14ac:dyDescent="0.25">
      <c r="A61" s="15">
        <v>45226</v>
      </c>
      <c r="B61" s="16">
        <v>2.3102700250012E+17</v>
      </c>
      <c r="C61" s="70" t="s">
        <v>200</v>
      </c>
      <c r="D61" s="18">
        <v>367387</v>
      </c>
      <c r="E61" s="19"/>
      <c r="F61" s="71">
        <f t="shared" si="0"/>
        <v>55547172.479999952</v>
      </c>
      <c r="G61" s="61"/>
      <c r="H61" s="61"/>
      <c r="I61" s="61"/>
    </row>
    <row r="62" spans="1:9" s="14" customFormat="1" x14ac:dyDescent="0.25">
      <c r="A62" s="15">
        <v>45229</v>
      </c>
      <c r="B62" s="16">
        <v>2.3103000392000998E+17</v>
      </c>
      <c r="C62" s="70" t="s">
        <v>201</v>
      </c>
      <c r="D62" s="18">
        <v>15000</v>
      </c>
      <c r="E62" s="19"/>
      <c r="F62" s="71">
        <f t="shared" si="0"/>
        <v>55562172.479999952</v>
      </c>
      <c r="G62" s="61"/>
      <c r="H62" s="61"/>
      <c r="I62" s="61"/>
    </row>
    <row r="63" spans="1:9" s="14" customFormat="1" x14ac:dyDescent="0.25">
      <c r="A63" s="15">
        <v>45229</v>
      </c>
      <c r="B63" s="16">
        <v>2.3103000392000998E+17</v>
      </c>
      <c r="C63" s="70" t="s">
        <v>201</v>
      </c>
      <c r="D63" s="18">
        <v>15000</v>
      </c>
      <c r="E63" s="19"/>
      <c r="F63" s="71">
        <f t="shared" si="0"/>
        <v>55577172.479999952</v>
      </c>
      <c r="G63" s="61"/>
      <c r="H63" s="61"/>
      <c r="I63" s="61"/>
    </row>
    <row r="64" spans="1:9" s="14" customFormat="1" x14ac:dyDescent="0.25">
      <c r="A64" s="15">
        <v>45229</v>
      </c>
      <c r="B64" s="16">
        <v>2.3103000392000998E+17</v>
      </c>
      <c r="C64" s="70" t="s">
        <v>201</v>
      </c>
      <c r="D64" s="18">
        <v>15000</v>
      </c>
      <c r="E64" s="19"/>
      <c r="F64" s="71">
        <f t="shared" si="0"/>
        <v>55592172.479999952</v>
      </c>
      <c r="G64" s="61"/>
      <c r="H64" s="61"/>
      <c r="I64" s="61"/>
    </row>
    <row r="65" spans="1:10" ht="15" customHeight="1" x14ac:dyDescent="0.25">
      <c r="A65" s="15">
        <v>45230</v>
      </c>
      <c r="B65" s="72" t="s">
        <v>140</v>
      </c>
      <c r="C65" s="17" t="s">
        <v>202</v>
      </c>
      <c r="D65" s="18"/>
      <c r="E65" s="73">
        <f>175+80+1754.46+1592.4+40.5+4.91+282.43+282.79+271.89+71.25+115.53+285.81+351.71+55.7+845.3+504.48+361.04+30.61+14.25+9.41+14.25+14.25+12.07+23.8+13.95+11.4+128.25+51.3+14.25+14.25+302.79+319.54+14.25+14.25+14.25+17.1+21.38+17.1+14.25+630.71+792.5+42.52+80+20.77+0.46+1.15+70.08+80+3134.65+2069.5+1440.39+1376.45+1169.77+697.51+529.81</f>
        <v>20298.420000000002</v>
      </c>
      <c r="F65" s="71">
        <f t="shared" si="0"/>
        <v>55571874.05999995</v>
      </c>
      <c r="G65" s="74"/>
      <c r="H65" s="74"/>
      <c r="I65" s="75">
        <v>467.88</v>
      </c>
      <c r="J65" s="59"/>
    </row>
    <row r="66" spans="1:10" ht="15" customHeight="1" x14ac:dyDescent="0.25">
      <c r="G66" s="74"/>
      <c r="H66" s="69"/>
      <c r="I66" s="61">
        <v>26.75</v>
      </c>
    </row>
    <row r="67" spans="1:10" ht="15" customHeight="1" x14ac:dyDescent="0.25">
      <c r="G67" s="74"/>
      <c r="H67" s="69"/>
      <c r="I67" s="61">
        <v>10.69</v>
      </c>
    </row>
    <row r="68" spans="1:10" ht="15" customHeight="1" x14ac:dyDescent="0.25">
      <c r="A68" t="s">
        <v>142</v>
      </c>
      <c r="D68" t="s">
        <v>143</v>
      </c>
      <c r="G68" s="76"/>
      <c r="H68" s="77"/>
      <c r="I68" s="69">
        <v>1677.3</v>
      </c>
    </row>
    <row r="69" spans="1:10" x14ac:dyDescent="0.25">
      <c r="A69" t="s">
        <v>19</v>
      </c>
      <c r="D69" t="s">
        <v>20</v>
      </c>
      <c r="G69" s="74"/>
      <c r="I69" s="61">
        <v>40.5</v>
      </c>
    </row>
    <row r="70" spans="1:10" ht="15" customHeight="1" x14ac:dyDescent="0.25">
      <c r="G70" s="74"/>
      <c r="I70" s="61">
        <v>1505.29</v>
      </c>
    </row>
    <row r="71" spans="1:10" x14ac:dyDescent="0.25">
      <c r="G71" s="74"/>
      <c r="H71" s="78"/>
      <c r="I71" s="61">
        <v>1761.28</v>
      </c>
      <c r="J71" s="79"/>
    </row>
    <row r="72" spans="1:10" ht="15" customHeight="1" x14ac:dyDescent="0.25">
      <c r="G72" s="74"/>
      <c r="I72" s="61">
        <v>51.3</v>
      </c>
    </row>
    <row r="73" spans="1:10" x14ac:dyDescent="0.25">
      <c r="G73" s="69"/>
      <c r="I73" s="61">
        <v>12.07</v>
      </c>
    </row>
    <row r="74" spans="1:10" ht="15" customHeight="1" x14ac:dyDescent="0.25">
      <c r="G74" s="69">
        <v>275.27</v>
      </c>
      <c r="I74" s="61">
        <v>23.8</v>
      </c>
    </row>
    <row r="75" spans="1:10" x14ac:dyDescent="0.25">
      <c r="G75" s="69">
        <v>319.54000000000002</v>
      </c>
      <c r="I75" s="61">
        <v>13.95</v>
      </c>
    </row>
    <row r="76" spans="1:10" ht="15" customHeight="1" x14ac:dyDescent="0.25">
      <c r="G76" s="69">
        <v>14.25</v>
      </c>
      <c r="I76" s="61">
        <v>11.4</v>
      </c>
    </row>
    <row r="77" spans="1:10" x14ac:dyDescent="0.25">
      <c r="G77" s="69">
        <v>14.25</v>
      </c>
      <c r="I77" s="61">
        <v>14.25</v>
      </c>
    </row>
    <row r="78" spans="1:10" ht="15" customHeight="1" x14ac:dyDescent="0.25">
      <c r="G78" s="69">
        <v>14.25</v>
      </c>
      <c r="I78" s="61">
        <v>14.25</v>
      </c>
    </row>
    <row r="79" spans="1:10" x14ac:dyDescent="0.25">
      <c r="G79" s="69">
        <v>17.100000000000001</v>
      </c>
      <c r="I79" s="61">
        <v>64.13</v>
      </c>
    </row>
    <row r="80" spans="1:10" ht="15" customHeight="1" x14ac:dyDescent="0.25">
      <c r="G80" s="69">
        <v>21.38</v>
      </c>
      <c r="H80" s="80"/>
      <c r="I80" s="61">
        <v>35.630000000000003</v>
      </c>
    </row>
    <row r="81" spans="6:9" x14ac:dyDescent="0.25">
      <c r="G81" s="69">
        <v>17.100000000000001</v>
      </c>
      <c r="I81" s="61">
        <v>9.41</v>
      </c>
    </row>
    <row r="82" spans="6:9" x14ac:dyDescent="0.25">
      <c r="G82" s="69">
        <v>14.25</v>
      </c>
      <c r="I82" s="61">
        <v>14.25</v>
      </c>
    </row>
    <row r="83" spans="6:9" ht="15" customHeight="1" x14ac:dyDescent="0.25">
      <c r="G83" s="69">
        <v>14.25</v>
      </c>
      <c r="I83" s="61">
        <v>14.25</v>
      </c>
    </row>
    <row r="84" spans="6:9" ht="15" customHeight="1" x14ac:dyDescent="0.25">
      <c r="G84" s="69">
        <v>9.41</v>
      </c>
      <c r="I84" s="61">
        <v>17.100000000000001</v>
      </c>
    </row>
    <row r="85" spans="6:9" ht="15" customHeight="1" x14ac:dyDescent="0.25">
      <c r="G85" s="69">
        <v>35.630000000000003</v>
      </c>
      <c r="I85" s="61">
        <v>21.38</v>
      </c>
    </row>
    <row r="86" spans="6:9" x14ac:dyDescent="0.25">
      <c r="G86" s="69">
        <v>64.13</v>
      </c>
      <c r="I86" s="61">
        <v>17.100000000000001</v>
      </c>
    </row>
    <row r="87" spans="6:9" x14ac:dyDescent="0.25">
      <c r="F87" s="81"/>
      <c r="G87" s="69">
        <v>14.25</v>
      </c>
      <c r="I87" s="61">
        <v>21.38</v>
      </c>
    </row>
    <row r="88" spans="6:9" ht="15" customHeight="1" x14ac:dyDescent="0.25">
      <c r="F88" s="81"/>
      <c r="G88" s="69">
        <v>14.25</v>
      </c>
      <c r="I88" s="61">
        <v>17.100000000000001</v>
      </c>
    </row>
    <row r="89" spans="6:9" ht="15" customHeight="1" x14ac:dyDescent="0.25">
      <c r="G89" s="69">
        <v>11.4</v>
      </c>
      <c r="I89" s="61">
        <v>14.25</v>
      </c>
    </row>
    <row r="90" spans="6:9" ht="15" customHeight="1" x14ac:dyDescent="0.25">
      <c r="G90" s="69">
        <v>13.95</v>
      </c>
      <c r="I90" s="61">
        <v>14.25</v>
      </c>
    </row>
    <row r="91" spans="6:9" ht="15" customHeight="1" x14ac:dyDescent="0.25">
      <c r="G91" s="69">
        <v>23.8</v>
      </c>
      <c r="I91" s="61">
        <v>14.25</v>
      </c>
    </row>
    <row r="92" spans="6:9" ht="15" customHeight="1" x14ac:dyDescent="0.25">
      <c r="G92" s="69">
        <v>12.07</v>
      </c>
      <c r="I92" s="61">
        <v>319.54000000000002</v>
      </c>
    </row>
    <row r="93" spans="6:9" ht="15" customHeight="1" x14ac:dyDescent="0.25">
      <c r="G93" s="69">
        <v>51.3</v>
      </c>
      <c r="I93" s="61">
        <v>275.27</v>
      </c>
    </row>
    <row r="94" spans="6:9" ht="15" customHeight="1" x14ac:dyDescent="0.25">
      <c r="G94" s="69">
        <v>1761.28</v>
      </c>
      <c r="I94" s="61">
        <v>80</v>
      </c>
    </row>
    <row r="95" spans="6:9" ht="15" customHeight="1" x14ac:dyDescent="0.25">
      <c r="G95" s="69">
        <v>1505.29</v>
      </c>
      <c r="I95" s="61">
        <v>175</v>
      </c>
    </row>
    <row r="96" spans="6:9" ht="15" customHeight="1" x14ac:dyDescent="0.25">
      <c r="G96" s="69">
        <v>40.5</v>
      </c>
      <c r="I96" s="61">
        <f>SUM(I65:I95)</f>
        <v>6755</v>
      </c>
    </row>
    <row r="97" spans="6:9" ht="15" customHeight="1" x14ac:dyDescent="0.25">
      <c r="G97" s="69">
        <v>1677.3</v>
      </c>
      <c r="I97" s="82">
        <f>+I96-G113</f>
        <v>-893.07999999999993</v>
      </c>
    </row>
    <row r="98" spans="6:9" ht="13.5" customHeight="1" x14ac:dyDescent="0.25">
      <c r="G98" s="69">
        <v>10.69</v>
      </c>
      <c r="H98" s="69"/>
    </row>
    <row r="99" spans="6:9" ht="13.5" customHeight="1" x14ac:dyDescent="0.25">
      <c r="G99" s="69">
        <v>26.75</v>
      </c>
      <c r="H99" s="83"/>
    </row>
    <row r="100" spans="6:9" x14ac:dyDescent="0.25">
      <c r="G100" s="78">
        <v>467.88</v>
      </c>
      <c r="H100" s="84"/>
    </row>
    <row r="101" spans="6:9" x14ac:dyDescent="0.25">
      <c r="G101" s="78">
        <v>25.75</v>
      </c>
      <c r="H101" s="84"/>
      <c r="I101" s="75"/>
    </row>
    <row r="102" spans="6:9" x14ac:dyDescent="0.25">
      <c r="G102" s="78">
        <v>98.96</v>
      </c>
      <c r="H102" s="84"/>
      <c r="I102" s="75"/>
    </row>
    <row r="103" spans="6:9" x14ac:dyDescent="0.25">
      <c r="G103" s="69">
        <v>247.71</v>
      </c>
      <c r="H103" s="84"/>
    </row>
    <row r="104" spans="6:9" x14ac:dyDescent="0.25">
      <c r="G104" s="69">
        <v>458.35</v>
      </c>
      <c r="H104" s="84"/>
    </row>
    <row r="105" spans="6:9" x14ac:dyDescent="0.25">
      <c r="G105" s="78">
        <v>4.8</v>
      </c>
      <c r="H105" s="84"/>
    </row>
    <row r="106" spans="6:9" x14ac:dyDescent="0.25">
      <c r="F106" s="85"/>
      <c r="G106" s="78">
        <v>107.46</v>
      </c>
      <c r="H106" s="84"/>
    </row>
    <row r="107" spans="6:9" x14ac:dyDescent="0.25">
      <c r="G107" s="78">
        <v>1.61</v>
      </c>
      <c r="H107" s="84"/>
    </row>
    <row r="108" spans="6:9" x14ac:dyDescent="0.25">
      <c r="G108" s="78">
        <v>13.84</v>
      </c>
      <c r="H108" s="84"/>
    </row>
    <row r="109" spans="6:9" x14ac:dyDescent="0.25">
      <c r="G109" s="78">
        <v>66.650000000000006</v>
      </c>
      <c r="H109" s="84"/>
    </row>
    <row r="110" spans="6:9" x14ac:dyDescent="0.25">
      <c r="G110" s="78">
        <v>1.43</v>
      </c>
      <c r="H110" s="84"/>
    </row>
    <row r="111" spans="6:9" x14ac:dyDescent="0.25">
      <c r="G111" s="78">
        <v>80</v>
      </c>
      <c r="H111" s="84"/>
    </row>
    <row r="112" spans="6:9" x14ac:dyDescent="0.25">
      <c r="G112" s="78">
        <v>80</v>
      </c>
      <c r="H112" s="84"/>
    </row>
    <row r="113" spans="7:8" x14ac:dyDescent="0.25">
      <c r="G113" s="78">
        <f>SUM(G72:G112)</f>
        <v>7648.08</v>
      </c>
      <c r="H113" s="84"/>
    </row>
    <row r="114" spans="7:8" x14ac:dyDescent="0.25">
      <c r="G114" s="78"/>
      <c r="H114" s="84"/>
    </row>
    <row r="115" spans="7:8" x14ac:dyDescent="0.25">
      <c r="G115" s="78"/>
      <c r="H115" s="84"/>
    </row>
    <row r="116" spans="7:8" x14ac:dyDescent="0.25">
      <c r="G116" s="78"/>
      <c r="H116" s="84"/>
    </row>
    <row r="117" spans="7:8" x14ac:dyDescent="0.25">
      <c r="G117" s="69"/>
      <c r="H117" s="75"/>
    </row>
    <row r="118" spans="7:8" x14ac:dyDescent="0.25">
      <c r="G118" s="78"/>
      <c r="H118" s="84"/>
    </row>
    <row r="119" spans="7:8" x14ac:dyDescent="0.25">
      <c r="G119" s="78"/>
      <c r="H119" s="84"/>
    </row>
    <row r="120" spans="7:8" x14ac:dyDescent="0.25">
      <c r="G120" s="78"/>
      <c r="H120" s="84"/>
    </row>
    <row r="121" spans="7:8" x14ac:dyDescent="0.25">
      <c r="G121" s="78"/>
      <c r="H121" s="84"/>
    </row>
    <row r="122" spans="7:8" x14ac:dyDescent="0.25">
      <c r="G122" s="78"/>
      <c r="H122" s="84"/>
    </row>
    <row r="123" spans="7:8" x14ac:dyDescent="0.25">
      <c r="G123" s="78"/>
      <c r="H123" s="84"/>
    </row>
    <row r="124" spans="7:8" x14ac:dyDescent="0.25">
      <c r="G124" s="78"/>
      <c r="H124" s="84"/>
    </row>
    <row r="125" spans="7:8" x14ac:dyDescent="0.25">
      <c r="G125" s="78"/>
      <c r="H125" s="84"/>
    </row>
    <row r="126" spans="7:8" x14ac:dyDescent="0.25">
      <c r="G126" s="78"/>
      <c r="H126" s="84"/>
    </row>
    <row r="127" spans="7:8" x14ac:dyDescent="0.25">
      <c r="G127" s="78"/>
      <c r="H127" s="84"/>
    </row>
    <row r="128" spans="7:8" x14ac:dyDescent="0.25">
      <c r="G128" s="78"/>
      <c r="H128" s="84"/>
    </row>
    <row r="129" spans="7:8" x14ac:dyDescent="0.25">
      <c r="G129" s="78"/>
      <c r="H129" s="84"/>
    </row>
    <row r="130" spans="7:8" x14ac:dyDescent="0.25">
      <c r="G130" s="78"/>
      <c r="H130" s="84"/>
    </row>
    <row r="131" spans="7:8" x14ac:dyDescent="0.25">
      <c r="G131" s="78"/>
      <c r="H131" s="84"/>
    </row>
    <row r="132" spans="7:8" x14ac:dyDescent="0.25">
      <c r="G132" s="78"/>
      <c r="H132" s="84"/>
    </row>
    <row r="133" spans="7:8" x14ac:dyDescent="0.25">
      <c r="G133" s="78"/>
      <c r="H133" s="69"/>
    </row>
    <row r="134" spans="7:8" x14ac:dyDescent="0.25">
      <c r="G134" s="78"/>
    </row>
    <row r="135" spans="7:8" x14ac:dyDescent="0.25">
      <c r="G135" s="78"/>
    </row>
    <row r="136" spans="7:8" x14ac:dyDescent="0.25">
      <c r="G136" s="78"/>
    </row>
    <row r="137" spans="7:8" x14ac:dyDescent="0.25">
      <c r="G137" s="78"/>
    </row>
    <row r="138" spans="7:8" x14ac:dyDescent="0.25">
      <c r="G138" s="78"/>
    </row>
    <row r="139" spans="7:8" x14ac:dyDescent="0.25">
      <c r="G139" s="78"/>
    </row>
    <row r="140" spans="7:8" x14ac:dyDescent="0.25">
      <c r="G140" s="78"/>
    </row>
    <row r="141" spans="7:8" x14ac:dyDescent="0.25">
      <c r="G141" s="78"/>
    </row>
    <row r="142" spans="7:8" x14ac:dyDescent="0.25">
      <c r="G142" s="78"/>
    </row>
    <row r="143" spans="7:8" x14ac:dyDescent="0.25">
      <c r="G143" s="69"/>
    </row>
  </sheetData>
  <mergeCells count="6">
    <mergeCell ref="A7:E7"/>
    <mergeCell ref="A1:F1"/>
    <mergeCell ref="A2:F2"/>
    <mergeCell ref="A3:F3"/>
    <mergeCell ref="A4:F4"/>
    <mergeCell ref="A5:F5"/>
  </mergeCells>
  <conditionalFormatting sqref="I124:I126">
    <cfRule type="uniqueValues" dxfId="0" priority="1" stopIfTrue="1"/>
  </conditionalFormatting>
  <pageMargins left="0.7" right="0.7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5B996-C2A6-46A0-890E-E05F66A87ED0}">
  <sheetPr>
    <pageSetUpPr fitToPage="1"/>
  </sheetPr>
  <dimension ref="A1:I32"/>
  <sheetViews>
    <sheetView workbookViewId="0">
      <selection sqref="A1:G31"/>
    </sheetView>
  </sheetViews>
  <sheetFormatPr baseColWidth="10" defaultRowHeight="15" x14ac:dyDescent="0.25"/>
  <cols>
    <col min="1" max="1" width="16.5703125" bestFit="1" customWidth="1"/>
    <col min="2" max="2" width="14.140625" bestFit="1" customWidth="1"/>
    <col min="3" max="3" width="40.5703125" customWidth="1"/>
    <col min="4" max="4" width="9" customWidth="1"/>
    <col min="5" max="5" width="8.42578125" customWidth="1"/>
    <col min="6" max="6" width="8.7109375" bestFit="1" customWidth="1"/>
    <col min="257" max="257" width="16.5703125" bestFit="1" customWidth="1"/>
    <col min="258" max="258" width="14.140625" bestFit="1" customWidth="1"/>
    <col min="259" max="259" width="40.5703125" customWidth="1"/>
    <col min="260" max="260" width="9" customWidth="1"/>
    <col min="261" max="261" width="8.42578125" customWidth="1"/>
    <col min="262" max="262" width="8.7109375" bestFit="1" customWidth="1"/>
    <col min="513" max="513" width="16.5703125" bestFit="1" customWidth="1"/>
    <col min="514" max="514" width="14.140625" bestFit="1" customWidth="1"/>
    <col min="515" max="515" width="40.5703125" customWidth="1"/>
    <col min="516" max="516" width="9" customWidth="1"/>
    <col min="517" max="517" width="8.42578125" customWidth="1"/>
    <col min="518" max="518" width="8.7109375" bestFit="1" customWidth="1"/>
    <col min="769" max="769" width="16.5703125" bestFit="1" customWidth="1"/>
    <col min="770" max="770" width="14.140625" bestFit="1" customWidth="1"/>
    <col min="771" max="771" width="40.5703125" customWidth="1"/>
    <col min="772" max="772" width="9" customWidth="1"/>
    <col min="773" max="773" width="8.42578125" customWidth="1"/>
    <col min="774" max="774" width="8.7109375" bestFit="1" customWidth="1"/>
    <col min="1025" max="1025" width="16.5703125" bestFit="1" customWidth="1"/>
    <col min="1026" max="1026" width="14.140625" bestFit="1" customWidth="1"/>
    <col min="1027" max="1027" width="40.5703125" customWidth="1"/>
    <col min="1028" max="1028" width="9" customWidth="1"/>
    <col min="1029" max="1029" width="8.42578125" customWidth="1"/>
    <col min="1030" max="1030" width="8.7109375" bestFit="1" customWidth="1"/>
    <col min="1281" max="1281" width="16.5703125" bestFit="1" customWidth="1"/>
    <col min="1282" max="1282" width="14.140625" bestFit="1" customWidth="1"/>
    <col min="1283" max="1283" width="40.5703125" customWidth="1"/>
    <col min="1284" max="1284" width="9" customWidth="1"/>
    <col min="1285" max="1285" width="8.42578125" customWidth="1"/>
    <col min="1286" max="1286" width="8.7109375" bestFit="1" customWidth="1"/>
    <col min="1537" max="1537" width="16.5703125" bestFit="1" customWidth="1"/>
    <col min="1538" max="1538" width="14.140625" bestFit="1" customWidth="1"/>
    <col min="1539" max="1539" width="40.5703125" customWidth="1"/>
    <col min="1540" max="1540" width="9" customWidth="1"/>
    <col min="1541" max="1541" width="8.42578125" customWidth="1"/>
    <col min="1542" max="1542" width="8.7109375" bestFit="1" customWidth="1"/>
    <col min="1793" max="1793" width="16.5703125" bestFit="1" customWidth="1"/>
    <col min="1794" max="1794" width="14.140625" bestFit="1" customWidth="1"/>
    <col min="1795" max="1795" width="40.5703125" customWidth="1"/>
    <col min="1796" max="1796" width="9" customWidth="1"/>
    <col min="1797" max="1797" width="8.42578125" customWidth="1"/>
    <col min="1798" max="1798" width="8.7109375" bestFit="1" customWidth="1"/>
    <col min="2049" max="2049" width="16.5703125" bestFit="1" customWidth="1"/>
    <col min="2050" max="2050" width="14.140625" bestFit="1" customWidth="1"/>
    <col min="2051" max="2051" width="40.5703125" customWidth="1"/>
    <col min="2052" max="2052" width="9" customWidth="1"/>
    <col min="2053" max="2053" width="8.42578125" customWidth="1"/>
    <col min="2054" max="2054" width="8.7109375" bestFit="1" customWidth="1"/>
    <col min="2305" max="2305" width="16.5703125" bestFit="1" customWidth="1"/>
    <col min="2306" max="2306" width="14.140625" bestFit="1" customWidth="1"/>
    <col min="2307" max="2307" width="40.5703125" customWidth="1"/>
    <col min="2308" max="2308" width="9" customWidth="1"/>
    <col min="2309" max="2309" width="8.42578125" customWidth="1"/>
    <col min="2310" max="2310" width="8.7109375" bestFit="1" customWidth="1"/>
    <col min="2561" max="2561" width="16.5703125" bestFit="1" customWidth="1"/>
    <col min="2562" max="2562" width="14.140625" bestFit="1" customWidth="1"/>
    <col min="2563" max="2563" width="40.5703125" customWidth="1"/>
    <col min="2564" max="2564" width="9" customWidth="1"/>
    <col min="2565" max="2565" width="8.42578125" customWidth="1"/>
    <col min="2566" max="2566" width="8.7109375" bestFit="1" customWidth="1"/>
    <col min="2817" max="2817" width="16.5703125" bestFit="1" customWidth="1"/>
    <col min="2818" max="2818" width="14.140625" bestFit="1" customWidth="1"/>
    <col min="2819" max="2819" width="40.5703125" customWidth="1"/>
    <col min="2820" max="2820" width="9" customWidth="1"/>
    <col min="2821" max="2821" width="8.42578125" customWidth="1"/>
    <col min="2822" max="2822" width="8.7109375" bestFit="1" customWidth="1"/>
    <col min="3073" max="3073" width="16.5703125" bestFit="1" customWidth="1"/>
    <col min="3074" max="3074" width="14.140625" bestFit="1" customWidth="1"/>
    <col min="3075" max="3075" width="40.5703125" customWidth="1"/>
    <col min="3076" max="3076" width="9" customWidth="1"/>
    <col min="3077" max="3077" width="8.42578125" customWidth="1"/>
    <col min="3078" max="3078" width="8.7109375" bestFit="1" customWidth="1"/>
    <col min="3329" max="3329" width="16.5703125" bestFit="1" customWidth="1"/>
    <col min="3330" max="3330" width="14.140625" bestFit="1" customWidth="1"/>
    <col min="3331" max="3331" width="40.5703125" customWidth="1"/>
    <col min="3332" max="3332" width="9" customWidth="1"/>
    <col min="3333" max="3333" width="8.42578125" customWidth="1"/>
    <col min="3334" max="3334" width="8.7109375" bestFit="1" customWidth="1"/>
    <col min="3585" max="3585" width="16.5703125" bestFit="1" customWidth="1"/>
    <col min="3586" max="3586" width="14.140625" bestFit="1" customWidth="1"/>
    <col min="3587" max="3587" width="40.5703125" customWidth="1"/>
    <col min="3588" max="3588" width="9" customWidth="1"/>
    <col min="3589" max="3589" width="8.42578125" customWidth="1"/>
    <col min="3590" max="3590" width="8.7109375" bestFit="1" customWidth="1"/>
    <col min="3841" max="3841" width="16.5703125" bestFit="1" customWidth="1"/>
    <col min="3842" max="3842" width="14.140625" bestFit="1" customWidth="1"/>
    <col min="3843" max="3843" width="40.5703125" customWidth="1"/>
    <col min="3844" max="3844" width="9" customWidth="1"/>
    <col min="3845" max="3845" width="8.42578125" customWidth="1"/>
    <col min="3846" max="3846" width="8.7109375" bestFit="1" customWidth="1"/>
    <col min="4097" max="4097" width="16.5703125" bestFit="1" customWidth="1"/>
    <col min="4098" max="4098" width="14.140625" bestFit="1" customWidth="1"/>
    <col min="4099" max="4099" width="40.5703125" customWidth="1"/>
    <col min="4100" max="4100" width="9" customWidth="1"/>
    <col min="4101" max="4101" width="8.42578125" customWidth="1"/>
    <col min="4102" max="4102" width="8.7109375" bestFit="1" customWidth="1"/>
    <col min="4353" max="4353" width="16.5703125" bestFit="1" customWidth="1"/>
    <col min="4354" max="4354" width="14.140625" bestFit="1" customWidth="1"/>
    <col min="4355" max="4355" width="40.5703125" customWidth="1"/>
    <col min="4356" max="4356" width="9" customWidth="1"/>
    <col min="4357" max="4357" width="8.42578125" customWidth="1"/>
    <col min="4358" max="4358" width="8.7109375" bestFit="1" customWidth="1"/>
    <col min="4609" max="4609" width="16.5703125" bestFit="1" customWidth="1"/>
    <col min="4610" max="4610" width="14.140625" bestFit="1" customWidth="1"/>
    <col min="4611" max="4611" width="40.5703125" customWidth="1"/>
    <col min="4612" max="4612" width="9" customWidth="1"/>
    <col min="4613" max="4613" width="8.42578125" customWidth="1"/>
    <col min="4614" max="4614" width="8.7109375" bestFit="1" customWidth="1"/>
    <col min="4865" max="4865" width="16.5703125" bestFit="1" customWidth="1"/>
    <col min="4866" max="4866" width="14.140625" bestFit="1" customWidth="1"/>
    <col min="4867" max="4867" width="40.5703125" customWidth="1"/>
    <col min="4868" max="4868" width="9" customWidth="1"/>
    <col min="4869" max="4869" width="8.42578125" customWidth="1"/>
    <col min="4870" max="4870" width="8.7109375" bestFit="1" customWidth="1"/>
    <col min="5121" max="5121" width="16.5703125" bestFit="1" customWidth="1"/>
    <col min="5122" max="5122" width="14.140625" bestFit="1" customWidth="1"/>
    <col min="5123" max="5123" width="40.5703125" customWidth="1"/>
    <col min="5124" max="5124" width="9" customWidth="1"/>
    <col min="5125" max="5125" width="8.42578125" customWidth="1"/>
    <col min="5126" max="5126" width="8.7109375" bestFit="1" customWidth="1"/>
    <col min="5377" max="5377" width="16.5703125" bestFit="1" customWidth="1"/>
    <col min="5378" max="5378" width="14.140625" bestFit="1" customWidth="1"/>
    <col min="5379" max="5379" width="40.5703125" customWidth="1"/>
    <col min="5380" max="5380" width="9" customWidth="1"/>
    <col min="5381" max="5381" width="8.42578125" customWidth="1"/>
    <col min="5382" max="5382" width="8.7109375" bestFit="1" customWidth="1"/>
    <col min="5633" max="5633" width="16.5703125" bestFit="1" customWidth="1"/>
    <col min="5634" max="5634" width="14.140625" bestFit="1" customWidth="1"/>
    <col min="5635" max="5635" width="40.5703125" customWidth="1"/>
    <col min="5636" max="5636" width="9" customWidth="1"/>
    <col min="5637" max="5637" width="8.42578125" customWidth="1"/>
    <col min="5638" max="5638" width="8.7109375" bestFit="1" customWidth="1"/>
    <col min="5889" max="5889" width="16.5703125" bestFit="1" customWidth="1"/>
    <col min="5890" max="5890" width="14.140625" bestFit="1" customWidth="1"/>
    <col min="5891" max="5891" width="40.5703125" customWidth="1"/>
    <col min="5892" max="5892" width="9" customWidth="1"/>
    <col min="5893" max="5893" width="8.42578125" customWidth="1"/>
    <col min="5894" max="5894" width="8.7109375" bestFit="1" customWidth="1"/>
    <col min="6145" max="6145" width="16.5703125" bestFit="1" customWidth="1"/>
    <col min="6146" max="6146" width="14.140625" bestFit="1" customWidth="1"/>
    <col min="6147" max="6147" width="40.5703125" customWidth="1"/>
    <col min="6148" max="6148" width="9" customWidth="1"/>
    <col min="6149" max="6149" width="8.42578125" customWidth="1"/>
    <col min="6150" max="6150" width="8.7109375" bestFit="1" customWidth="1"/>
    <col min="6401" max="6401" width="16.5703125" bestFit="1" customWidth="1"/>
    <col min="6402" max="6402" width="14.140625" bestFit="1" customWidth="1"/>
    <col min="6403" max="6403" width="40.5703125" customWidth="1"/>
    <col min="6404" max="6404" width="9" customWidth="1"/>
    <col min="6405" max="6405" width="8.42578125" customWidth="1"/>
    <col min="6406" max="6406" width="8.7109375" bestFit="1" customWidth="1"/>
    <col min="6657" max="6657" width="16.5703125" bestFit="1" customWidth="1"/>
    <col min="6658" max="6658" width="14.140625" bestFit="1" customWidth="1"/>
    <col min="6659" max="6659" width="40.5703125" customWidth="1"/>
    <col min="6660" max="6660" width="9" customWidth="1"/>
    <col min="6661" max="6661" width="8.42578125" customWidth="1"/>
    <col min="6662" max="6662" width="8.7109375" bestFit="1" customWidth="1"/>
    <col min="6913" max="6913" width="16.5703125" bestFit="1" customWidth="1"/>
    <col min="6914" max="6914" width="14.140625" bestFit="1" customWidth="1"/>
    <col min="6915" max="6915" width="40.5703125" customWidth="1"/>
    <col min="6916" max="6916" width="9" customWidth="1"/>
    <col min="6917" max="6917" width="8.42578125" customWidth="1"/>
    <col min="6918" max="6918" width="8.7109375" bestFit="1" customWidth="1"/>
    <col min="7169" max="7169" width="16.5703125" bestFit="1" customWidth="1"/>
    <col min="7170" max="7170" width="14.140625" bestFit="1" customWidth="1"/>
    <col min="7171" max="7171" width="40.5703125" customWidth="1"/>
    <col min="7172" max="7172" width="9" customWidth="1"/>
    <col min="7173" max="7173" width="8.42578125" customWidth="1"/>
    <col min="7174" max="7174" width="8.7109375" bestFit="1" customWidth="1"/>
    <col min="7425" max="7425" width="16.5703125" bestFit="1" customWidth="1"/>
    <col min="7426" max="7426" width="14.140625" bestFit="1" customWidth="1"/>
    <col min="7427" max="7427" width="40.5703125" customWidth="1"/>
    <col min="7428" max="7428" width="9" customWidth="1"/>
    <col min="7429" max="7429" width="8.42578125" customWidth="1"/>
    <col min="7430" max="7430" width="8.7109375" bestFit="1" customWidth="1"/>
    <col min="7681" max="7681" width="16.5703125" bestFit="1" customWidth="1"/>
    <col min="7682" max="7682" width="14.140625" bestFit="1" customWidth="1"/>
    <col min="7683" max="7683" width="40.5703125" customWidth="1"/>
    <col min="7684" max="7684" width="9" customWidth="1"/>
    <col min="7685" max="7685" width="8.42578125" customWidth="1"/>
    <col min="7686" max="7686" width="8.7109375" bestFit="1" customWidth="1"/>
    <col min="7937" max="7937" width="16.5703125" bestFit="1" customWidth="1"/>
    <col min="7938" max="7938" width="14.140625" bestFit="1" customWidth="1"/>
    <col min="7939" max="7939" width="40.5703125" customWidth="1"/>
    <col min="7940" max="7940" width="9" customWidth="1"/>
    <col min="7941" max="7941" width="8.42578125" customWidth="1"/>
    <col min="7942" max="7942" width="8.7109375" bestFit="1" customWidth="1"/>
    <col min="8193" max="8193" width="16.5703125" bestFit="1" customWidth="1"/>
    <col min="8194" max="8194" width="14.140625" bestFit="1" customWidth="1"/>
    <col min="8195" max="8195" width="40.5703125" customWidth="1"/>
    <col min="8196" max="8196" width="9" customWidth="1"/>
    <col min="8197" max="8197" width="8.42578125" customWidth="1"/>
    <col min="8198" max="8198" width="8.7109375" bestFit="1" customWidth="1"/>
    <col min="8449" max="8449" width="16.5703125" bestFit="1" customWidth="1"/>
    <col min="8450" max="8450" width="14.140625" bestFit="1" customWidth="1"/>
    <col min="8451" max="8451" width="40.5703125" customWidth="1"/>
    <col min="8452" max="8452" width="9" customWidth="1"/>
    <col min="8453" max="8453" width="8.42578125" customWidth="1"/>
    <col min="8454" max="8454" width="8.7109375" bestFit="1" customWidth="1"/>
    <col min="8705" max="8705" width="16.5703125" bestFit="1" customWidth="1"/>
    <col min="8706" max="8706" width="14.140625" bestFit="1" customWidth="1"/>
    <col min="8707" max="8707" width="40.5703125" customWidth="1"/>
    <col min="8708" max="8708" width="9" customWidth="1"/>
    <col min="8709" max="8709" width="8.42578125" customWidth="1"/>
    <col min="8710" max="8710" width="8.7109375" bestFit="1" customWidth="1"/>
    <col min="8961" max="8961" width="16.5703125" bestFit="1" customWidth="1"/>
    <col min="8962" max="8962" width="14.140625" bestFit="1" customWidth="1"/>
    <col min="8963" max="8963" width="40.5703125" customWidth="1"/>
    <col min="8964" max="8964" width="9" customWidth="1"/>
    <col min="8965" max="8965" width="8.42578125" customWidth="1"/>
    <col min="8966" max="8966" width="8.7109375" bestFit="1" customWidth="1"/>
    <col min="9217" max="9217" width="16.5703125" bestFit="1" customWidth="1"/>
    <col min="9218" max="9218" width="14.140625" bestFit="1" customWidth="1"/>
    <col min="9219" max="9219" width="40.5703125" customWidth="1"/>
    <col min="9220" max="9220" width="9" customWidth="1"/>
    <col min="9221" max="9221" width="8.42578125" customWidth="1"/>
    <col min="9222" max="9222" width="8.7109375" bestFit="1" customWidth="1"/>
    <col min="9473" max="9473" width="16.5703125" bestFit="1" customWidth="1"/>
    <col min="9474" max="9474" width="14.140625" bestFit="1" customWidth="1"/>
    <col min="9475" max="9475" width="40.5703125" customWidth="1"/>
    <col min="9476" max="9476" width="9" customWidth="1"/>
    <col min="9477" max="9477" width="8.42578125" customWidth="1"/>
    <col min="9478" max="9478" width="8.7109375" bestFit="1" customWidth="1"/>
    <col min="9729" max="9729" width="16.5703125" bestFit="1" customWidth="1"/>
    <col min="9730" max="9730" width="14.140625" bestFit="1" customWidth="1"/>
    <col min="9731" max="9731" width="40.5703125" customWidth="1"/>
    <col min="9732" max="9732" width="9" customWidth="1"/>
    <col min="9733" max="9733" width="8.42578125" customWidth="1"/>
    <col min="9734" max="9734" width="8.7109375" bestFit="1" customWidth="1"/>
    <col min="9985" max="9985" width="16.5703125" bestFit="1" customWidth="1"/>
    <col min="9986" max="9986" width="14.140625" bestFit="1" customWidth="1"/>
    <col min="9987" max="9987" width="40.5703125" customWidth="1"/>
    <col min="9988" max="9988" width="9" customWidth="1"/>
    <col min="9989" max="9989" width="8.42578125" customWidth="1"/>
    <col min="9990" max="9990" width="8.7109375" bestFit="1" customWidth="1"/>
    <col min="10241" max="10241" width="16.5703125" bestFit="1" customWidth="1"/>
    <col min="10242" max="10242" width="14.140625" bestFit="1" customWidth="1"/>
    <col min="10243" max="10243" width="40.5703125" customWidth="1"/>
    <col min="10244" max="10244" width="9" customWidth="1"/>
    <col min="10245" max="10245" width="8.42578125" customWidth="1"/>
    <col min="10246" max="10246" width="8.7109375" bestFit="1" customWidth="1"/>
    <col min="10497" max="10497" width="16.5703125" bestFit="1" customWidth="1"/>
    <col min="10498" max="10498" width="14.140625" bestFit="1" customWidth="1"/>
    <col min="10499" max="10499" width="40.5703125" customWidth="1"/>
    <col min="10500" max="10500" width="9" customWidth="1"/>
    <col min="10501" max="10501" width="8.42578125" customWidth="1"/>
    <col min="10502" max="10502" width="8.7109375" bestFit="1" customWidth="1"/>
    <col min="10753" max="10753" width="16.5703125" bestFit="1" customWidth="1"/>
    <col min="10754" max="10754" width="14.140625" bestFit="1" customWidth="1"/>
    <col min="10755" max="10755" width="40.5703125" customWidth="1"/>
    <col min="10756" max="10756" width="9" customWidth="1"/>
    <col min="10757" max="10757" width="8.42578125" customWidth="1"/>
    <col min="10758" max="10758" width="8.7109375" bestFit="1" customWidth="1"/>
    <col min="11009" max="11009" width="16.5703125" bestFit="1" customWidth="1"/>
    <col min="11010" max="11010" width="14.140625" bestFit="1" customWidth="1"/>
    <col min="11011" max="11011" width="40.5703125" customWidth="1"/>
    <col min="11012" max="11012" width="9" customWidth="1"/>
    <col min="11013" max="11013" width="8.42578125" customWidth="1"/>
    <col min="11014" max="11014" width="8.7109375" bestFit="1" customWidth="1"/>
    <col min="11265" max="11265" width="16.5703125" bestFit="1" customWidth="1"/>
    <col min="11266" max="11266" width="14.140625" bestFit="1" customWidth="1"/>
    <col min="11267" max="11267" width="40.5703125" customWidth="1"/>
    <col min="11268" max="11268" width="9" customWidth="1"/>
    <col min="11269" max="11269" width="8.42578125" customWidth="1"/>
    <col min="11270" max="11270" width="8.7109375" bestFit="1" customWidth="1"/>
    <col min="11521" max="11521" width="16.5703125" bestFit="1" customWidth="1"/>
    <col min="11522" max="11522" width="14.140625" bestFit="1" customWidth="1"/>
    <col min="11523" max="11523" width="40.5703125" customWidth="1"/>
    <col min="11524" max="11524" width="9" customWidth="1"/>
    <col min="11525" max="11525" width="8.42578125" customWidth="1"/>
    <col min="11526" max="11526" width="8.7109375" bestFit="1" customWidth="1"/>
    <col min="11777" max="11777" width="16.5703125" bestFit="1" customWidth="1"/>
    <col min="11778" max="11778" width="14.140625" bestFit="1" customWidth="1"/>
    <col min="11779" max="11779" width="40.5703125" customWidth="1"/>
    <col min="11780" max="11780" width="9" customWidth="1"/>
    <col min="11781" max="11781" width="8.42578125" customWidth="1"/>
    <col min="11782" max="11782" width="8.7109375" bestFit="1" customWidth="1"/>
    <col min="12033" max="12033" width="16.5703125" bestFit="1" customWidth="1"/>
    <col min="12034" max="12034" width="14.140625" bestFit="1" customWidth="1"/>
    <col min="12035" max="12035" width="40.5703125" customWidth="1"/>
    <col min="12036" max="12036" width="9" customWidth="1"/>
    <col min="12037" max="12037" width="8.42578125" customWidth="1"/>
    <col min="12038" max="12038" width="8.7109375" bestFit="1" customWidth="1"/>
    <col min="12289" max="12289" width="16.5703125" bestFit="1" customWidth="1"/>
    <col min="12290" max="12290" width="14.140625" bestFit="1" customWidth="1"/>
    <col min="12291" max="12291" width="40.5703125" customWidth="1"/>
    <col min="12292" max="12292" width="9" customWidth="1"/>
    <col min="12293" max="12293" width="8.42578125" customWidth="1"/>
    <col min="12294" max="12294" width="8.7109375" bestFit="1" customWidth="1"/>
    <col min="12545" max="12545" width="16.5703125" bestFit="1" customWidth="1"/>
    <col min="12546" max="12546" width="14.140625" bestFit="1" customWidth="1"/>
    <col min="12547" max="12547" width="40.5703125" customWidth="1"/>
    <col min="12548" max="12548" width="9" customWidth="1"/>
    <col min="12549" max="12549" width="8.42578125" customWidth="1"/>
    <col min="12550" max="12550" width="8.7109375" bestFit="1" customWidth="1"/>
    <col min="12801" max="12801" width="16.5703125" bestFit="1" customWidth="1"/>
    <col min="12802" max="12802" width="14.140625" bestFit="1" customWidth="1"/>
    <col min="12803" max="12803" width="40.5703125" customWidth="1"/>
    <col min="12804" max="12804" width="9" customWidth="1"/>
    <col min="12805" max="12805" width="8.42578125" customWidth="1"/>
    <col min="12806" max="12806" width="8.7109375" bestFit="1" customWidth="1"/>
    <col min="13057" max="13057" width="16.5703125" bestFit="1" customWidth="1"/>
    <col min="13058" max="13058" width="14.140625" bestFit="1" customWidth="1"/>
    <col min="13059" max="13059" width="40.5703125" customWidth="1"/>
    <col min="13060" max="13060" width="9" customWidth="1"/>
    <col min="13061" max="13061" width="8.42578125" customWidth="1"/>
    <col min="13062" max="13062" width="8.7109375" bestFit="1" customWidth="1"/>
    <col min="13313" max="13313" width="16.5703125" bestFit="1" customWidth="1"/>
    <col min="13314" max="13314" width="14.140625" bestFit="1" customWidth="1"/>
    <col min="13315" max="13315" width="40.5703125" customWidth="1"/>
    <col min="13316" max="13316" width="9" customWidth="1"/>
    <col min="13317" max="13317" width="8.42578125" customWidth="1"/>
    <col min="13318" max="13318" width="8.7109375" bestFit="1" customWidth="1"/>
    <col min="13569" max="13569" width="16.5703125" bestFit="1" customWidth="1"/>
    <col min="13570" max="13570" width="14.140625" bestFit="1" customWidth="1"/>
    <col min="13571" max="13571" width="40.5703125" customWidth="1"/>
    <col min="13572" max="13572" width="9" customWidth="1"/>
    <col min="13573" max="13573" width="8.42578125" customWidth="1"/>
    <col min="13574" max="13574" width="8.7109375" bestFit="1" customWidth="1"/>
    <col min="13825" max="13825" width="16.5703125" bestFit="1" customWidth="1"/>
    <col min="13826" max="13826" width="14.140625" bestFit="1" customWidth="1"/>
    <col min="13827" max="13827" width="40.5703125" customWidth="1"/>
    <col min="13828" max="13828" width="9" customWidth="1"/>
    <col min="13829" max="13829" width="8.42578125" customWidth="1"/>
    <col min="13830" max="13830" width="8.7109375" bestFit="1" customWidth="1"/>
    <col min="14081" max="14081" width="16.5703125" bestFit="1" customWidth="1"/>
    <col min="14082" max="14082" width="14.140625" bestFit="1" customWidth="1"/>
    <col min="14083" max="14083" width="40.5703125" customWidth="1"/>
    <col min="14084" max="14084" width="9" customWidth="1"/>
    <col min="14085" max="14085" width="8.42578125" customWidth="1"/>
    <col min="14086" max="14086" width="8.7109375" bestFit="1" customWidth="1"/>
    <col min="14337" max="14337" width="16.5703125" bestFit="1" customWidth="1"/>
    <col min="14338" max="14338" width="14.140625" bestFit="1" customWidth="1"/>
    <col min="14339" max="14339" width="40.5703125" customWidth="1"/>
    <col min="14340" max="14340" width="9" customWidth="1"/>
    <col min="14341" max="14341" width="8.42578125" customWidth="1"/>
    <col min="14342" max="14342" width="8.7109375" bestFit="1" customWidth="1"/>
    <col min="14593" max="14593" width="16.5703125" bestFit="1" customWidth="1"/>
    <col min="14594" max="14594" width="14.140625" bestFit="1" customWidth="1"/>
    <col min="14595" max="14595" width="40.5703125" customWidth="1"/>
    <col min="14596" max="14596" width="9" customWidth="1"/>
    <col min="14597" max="14597" width="8.42578125" customWidth="1"/>
    <col min="14598" max="14598" width="8.7109375" bestFit="1" customWidth="1"/>
    <col min="14849" max="14849" width="16.5703125" bestFit="1" customWidth="1"/>
    <col min="14850" max="14850" width="14.140625" bestFit="1" customWidth="1"/>
    <col min="14851" max="14851" width="40.5703125" customWidth="1"/>
    <col min="14852" max="14852" width="9" customWidth="1"/>
    <col min="14853" max="14853" width="8.42578125" customWidth="1"/>
    <col min="14854" max="14854" width="8.7109375" bestFit="1" customWidth="1"/>
    <col min="15105" max="15105" width="16.5703125" bestFit="1" customWidth="1"/>
    <col min="15106" max="15106" width="14.140625" bestFit="1" customWidth="1"/>
    <col min="15107" max="15107" width="40.5703125" customWidth="1"/>
    <col min="15108" max="15108" width="9" customWidth="1"/>
    <col min="15109" max="15109" width="8.42578125" customWidth="1"/>
    <col min="15110" max="15110" width="8.7109375" bestFit="1" customWidth="1"/>
    <col min="15361" max="15361" width="16.5703125" bestFit="1" customWidth="1"/>
    <col min="15362" max="15362" width="14.140625" bestFit="1" customWidth="1"/>
    <col min="15363" max="15363" width="40.5703125" customWidth="1"/>
    <col min="15364" max="15364" width="9" customWidth="1"/>
    <col min="15365" max="15365" width="8.42578125" customWidth="1"/>
    <col min="15366" max="15366" width="8.7109375" bestFit="1" customWidth="1"/>
    <col min="15617" max="15617" width="16.5703125" bestFit="1" customWidth="1"/>
    <col min="15618" max="15618" width="14.140625" bestFit="1" customWidth="1"/>
    <col min="15619" max="15619" width="40.5703125" customWidth="1"/>
    <col min="15620" max="15620" width="9" customWidth="1"/>
    <col min="15621" max="15621" width="8.42578125" customWidth="1"/>
    <col min="15622" max="15622" width="8.7109375" bestFit="1" customWidth="1"/>
    <col min="15873" max="15873" width="16.5703125" bestFit="1" customWidth="1"/>
    <col min="15874" max="15874" width="14.140625" bestFit="1" customWidth="1"/>
    <col min="15875" max="15875" width="40.5703125" customWidth="1"/>
    <col min="15876" max="15876" width="9" customWidth="1"/>
    <col min="15877" max="15877" width="8.42578125" customWidth="1"/>
    <col min="15878" max="15878" width="8.7109375" bestFit="1" customWidth="1"/>
    <col min="16129" max="16129" width="16.5703125" bestFit="1" customWidth="1"/>
    <col min="16130" max="16130" width="14.140625" bestFit="1" customWidth="1"/>
    <col min="16131" max="16131" width="40.5703125" customWidth="1"/>
    <col min="16132" max="16132" width="9" customWidth="1"/>
    <col min="16133" max="16133" width="8.42578125" customWidth="1"/>
    <col min="16134" max="16134" width="8.7109375" bestFit="1" customWidth="1"/>
  </cols>
  <sheetData>
    <row r="1" spans="1:6" x14ac:dyDescent="0.25">
      <c r="C1" s="1"/>
      <c r="D1" s="1"/>
      <c r="E1" s="1"/>
    </row>
    <row r="2" spans="1:6" ht="15.75" x14ac:dyDescent="0.25">
      <c r="A2" s="86" t="s">
        <v>1</v>
      </c>
      <c r="B2" s="86"/>
      <c r="C2" s="86"/>
      <c r="D2" s="86"/>
      <c r="E2" s="86"/>
    </row>
    <row r="3" spans="1:6" ht="15.75" x14ac:dyDescent="0.25">
      <c r="A3" s="2"/>
      <c r="B3" s="2"/>
      <c r="C3" s="2" t="s">
        <v>27</v>
      </c>
      <c r="D3" s="2"/>
      <c r="E3" s="2"/>
    </row>
    <row r="4" spans="1:6" x14ac:dyDescent="0.25">
      <c r="A4" s="87" t="s">
        <v>28</v>
      </c>
      <c r="B4" s="87"/>
      <c r="C4" s="87"/>
      <c r="D4" s="87"/>
      <c r="E4" s="87"/>
    </row>
    <row r="5" spans="1:6" x14ac:dyDescent="0.25">
      <c r="A5" s="87" t="s">
        <v>29</v>
      </c>
      <c r="B5" s="87"/>
      <c r="C5" s="87"/>
      <c r="D5" s="87"/>
      <c r="E5" s="87"/>
    </row>
    <row r="6" spans="1:6" x14ac:dyDescent="0.25">
      <c r="A6" s="87" t="s">
        <v>30</v>
      </c>
      <c r="B6" s="87"/>
      <c r="C6" s="87"/>
      <c r="D6" s="87"/>
      <c r="E6" s="87"/>
    </row>
    <row r="7" spans="1:6" ht="15.75" thickBot="1" x14ac:dyDescent="0.3">
      <c r="A7" s="88" t="s">
        <v>6</v>
      </c>
      <c r="B7" s="88"/>
      <c r="C7" s="88"/>
      <c r="D7" s="88"/>
      <c r="E7" s="89"/>
      <c r="F7" s="4"/>
    </row>
    <row r="8" spans="1:6" ht="15.75" thickBot="1" x14ac:dyDescent="0.3">
      <c r="A8" s="5" t="s">
        <v>7</v>
      </c>
      <c r="B8" s="36" t="s">
        <v>31</v>
      </c>
      <c r="C8" s="6" t="s">
        <v>9</v>
      </c>
      <c r="D8" s="6" t="s">
        <v>10</v>
      </c>
      <c r="E8" s="6" t="s">
        <v>11</v>
      </c>
      <c r="F8" s="7" t="s">
        <v>12</v>
      </c>
    </row>
    <row r="9" spans="1:6" x14ac:dyDescent="0.25">
      <c r="A9" s="37">
        <v>45200</v>
      </c>
      <c r="B9" s="9"/>
      <c r="C9" s="10" t="s">
        <v>13</v>
      </c>
      <c r="D9" s="11"/>
      <c r="E9" s="12"/>
      <c r="F9" s="13">
        <v>1727.8799999999728</v>
      </c>
    </row>
    <row r="10" spans="1:6" x14ac:dyDescent="0.25">
      <c r="A10" s="38">
        <v>45202</v>
      </c>
      <c r="B10" s="26" t="s">
        <v>32</v>
      </c>
      <c r="C10" s="17" t="s">
        <v>33</v>
      </c>
      <c r="D10" s="18">
        <v>207851.05</v>
      </c>
      <c r="E10" s="19"/>
      <c r="F10" s="20">
        <f t="shared" ref="F10:F24" si="0">+F9+D10-E10</f>
        <v>209578.92999999996</v>
      </c>
    </row>
    <row r="11" spans="1:6" x14ac:dyDescent="0.25">
      <c r="A11" s="38">
        <v>45204</v>
      </c>
      <c r="B11" s="26">
        <v>32203090953</v>
      </c>
      <c r="C11" s="39" t="s">
        <v>34</v>
      </c>
      <c r="D11" s="18"/>
      <c r="E11" s="19">
        <v>51057.919999999998</v>
      </c>
      <c r="F11" s="20">
        <f t="shared" si="0"/>
        <v>158521.00999999995</v>
      </c>
    </row>
    <row r="12" spans="1:6" x14ac:dyDescent="0.25">
      <c r="A12" s="38">
        <v>45204</v>
      </c>
      <c r="B12" s="26">
        <v>32203091219</v>
      </c>
      <c r="C12" s="39" t="s">
        <v>35</v>
      </c>
      <c r="D12" s="18"/>
      <c r="E12" s="19">
        <v>46630</v>
      </c>
      <c r="F12" s="20">
        <f t="shared" si="0"/>
        <v>111891.00999999995</v>
      </c>
    </row>
    <row r="13" spans="1:6" ht="24.75" x14ac:dyDescent="0.25">
      <c r="A13" s="38">
        <v>45204</v>
      </c>
      <c r="B13" s="26">
        <v>32203091544</v>
      </c>
      <c r="C13" s="39" t="s">
        <v>36</v>
      </c>
      <c r="D13" s="18"/>
      <c r="E13" s="19">
        <v>19437</v>
      </c>
      <c r="F13" s="20">
        <f t="shared" si="0"/>
        <v>92454.009999999951</v>
      </c>
    </row>
    <row r="14" spans="1:6" x14ac:dyDescent="0.25">
      <c r="A14" s="38">
        <v>45204</v>
      </c>
      <c r="B14" s="26">
        <v>32203092209</v>
      </c>
      <c r="C14" s="39" t="s">
        <v>37</v>
      </c>
      <c r="D14" s="18"/>
      <c r="E14" s="19">
        <v>7125</v>
      </c>
      <c r="F14" s="20">
        <f t="shared" si="0"/>
        <v>85329.009999999951</v>
      </c>
    </row>
    <row r="15" spans="1:6" x14ac:dyDescent="0.25">
      <c r="A15" s="38">
        <v>45204</v>
      </c>
      <c r="B15" s="26">
        <v>32203092818</v>
      </c>
      <c r="C15" s="39" t="s">
        <v>38</v>
      </c>
      <c r="D15" s="18"/>
      <c r="E15" s="19">
        <v>750</v>
      </c>
      <c r="F15" s="20">
        <f t="shared" si="0"/>
        <v>84579.009999999951</v>
      </c>
    </row>
    <row r="16" spans="1:6" x14ac:dyDescent="0.25">
      <c r="A16" s="38">
        <v>45204</v>
      </c>
      <c r="B16" s="26">
        <v>32203093060</v>
      </c>
      <c r="C16" s="39" t="s">
        <v>39</v>
      </c>
      <c r="D16" s="18"/>
      <c r="E16" s="19">
        <v>72609.11</v>
      </c>
      <c r="F16" s="20">
        <f t="shared" si="0"/>
        <v>11969.899999999951</v>
      </c>
    </row>
    <row r="17" spans="1:9" x14ac:dyDescent="0.25">
      <c r="A17" s="38">
        <v>45208</v>
      </c>
      <c r="B17" s="26">
        <v>32243439600</v>
      </c>
      <c r="C17" s="40" t="s">
        <v>40</v>
      </c>
      <c r="D17" s="18"/>
      <c r="E17" s="19">
        <v>9828.732</v>
      </c>
      <c r="F17" s="20">
        <f t="shared" si="0"/>
        <v>2141.1679999999506</v>
      </c>
    </row>
    <row r="18" spans="1:9" x14ac:dyDescent="0.25">
      <c r="A18" s="38">
        <v>45217</v>
      </c>
      <c r="B18" s="26" t="s">
        <v>41</v>
      </c>
      <c r="C18" s="17" t="s">
        <v>33</v>
      </c>
      <c r="D18" s="18">
        <v>208139.19</v>
      </c>
      <c r="E18" s="19"/>
      <c r="F18" s="20">
        <f t="shared" si="0"/>
        <v>210280.35799999995</v>
      </c>
    </row>
    <row r="19" spans="1:9" ht="24.75" x14ac:dyDescent="0.25">
      <c r="A19" s="38">
        <v>45222</v>
      </c>
      <c r="B19" s="26">
        <v>32390369460</v>
      </c>
      <c r="C19" s="39" t="s">
        <v>42</v>
      </c>
      <c r="D19" s="18"/>
      <c r="E19" s="19">
        <v>101700</v>
      </c>
      <c r="F19" s="20">
        <f t="shared" si="0"/>
        <v>108580.35799999995</v>
      </c>
    </row>
    <row r="20" spans="1:9" x14ac:dyDescent="0.25">
      <c r="A20" s="38">
        <v>45222</v>
      </c>
      <c r="B20" s="26">
        <v>32390369835</v>
      </c>
      <c r="C20" s="39" t="s">
        <v>43</v>
      </c>
      <c r="D20" s="18"/>
      <c r="E20" s="19">
        <v>74098.350000000006</v>
      </c>
      <c r="F20" s="20">
        <f t="shared" si="0"/>
        <v>34482.007999999943</v>
      </c>
    </row>
    <row r="21" spans="1:9" x14ac:dyDescent="0.25">
      <c r="A21" s="38">
        <v>45222</v>
      </c>
      <c r="B21" s="26">
        <v>32390370466</v>
      </c>
      <c r="C21" s="39" t="s">
        <v>44</v>
      </c>
      <c r="D21" s="18"/>
      <c r="E21" s="19">
        <v>17218.79</v>
      </c>
      <c r="F21" s="20">
        <f t="shared" si="0"/>
        <v>17263.217999999943</v>
      </c>
    </row>
    <row r="22" spans="1:9" x14ac:dyDescent="0.25">
      <c r="A22" s="38">
        <v>45222</v>
      </c>
      <c r="B22" s="26">
        <v>32390370766</v>
      </c>
      <c r="C22" s="39" t="s">
        <v>45</v>
      </c>
      <c r="D22" s="18"/>
      <c r="E22" s="19">
        <v>2227.75</v>
      </c>
      <c r="F22" s="20">
        <f t="shared" si="0"/>
        <v>15035.467999999943</v>
      </c>
    </row>
    <row r="23" spans="1:9" x14ac:dyDescent="0.25">
      <c r="A23" s="38">
        <v>45224</v>
      </c>
      <c r="B23" s="26">
        <v>32420523190</v>
      </c>
      <c r="C23" s="40" t="s">
        <v>40</v>
      </c>
      <c r="D23" s="18"/>
      <c r="E23" s="19">
        <v>8802.19</v>
      </c>
      <c r="F23" s="20">
        <f t="shared" si="0"/>
        <v>6233.277999999942</v>
      </c>
    </row>
    <row r="24" spans="1:9" s="14" customFormat="1" x14ac:dyDescent="0.25">
      <c r="A24" s="41">
        <v>45230</v>
      </c>
      <c r="B24" s="42" t="s">
        <v>46</v>
      </c>
      <c r="C24" s="43" t="s">
        <v>47</v>
      </c>
      <c r="D24" s="18"/>
      <c r="E24" s="44">
        <f>76.59+69.95+29.16+10.69+1.13+108.91+80+152.55+111.15+25.83+3.34+80+175</f>
        <v>924.30000000000007</v>
      </c>
      <c r="F24" s="20">
        <f t="shared" si="0"/>
        <v>5308.9779999999419</v>
      </c>
      <c r="I24" s="45"/>
    </row>
    <row r="25" spans="1:9" x14ac:dyDescent="0.25">
      <c r="A25" s="46"/>
      <c r="B25" s="47"/>
      <c r="C25" s="48"/>
      <c r="D25" s="49"/>
      <c r="E25" s="50"/>
      <c r="F25" s="51"/>
    </row>
    <row r="26" spans="1:9" x14ac:dyDescent="0.25">
      <c r="A26" s="46"/>
      <c r="B26" s="47"/>
      <c r="C26" s="48"/>
      <c r="D26" s="49"/>
      <c r="E26" s="50"/>
      <c r="F26" s="51"/>
    </row>
    <row r="27" spans="1:9" x14ac:dyDescent="0.25">
      <c r="A27" s="46"/>
      <c r="B27" s="47"/>
      <c r="C27" s="48"/>
      <c r="D27" s="49"/>
      <c r="E27" s="50"/>
      <c r="F27" s="51"/>
    </row>
    <row r="28" spans="1:9" x14ac:dyDescent="0.25">
      <c r="A28" t="s">
        <v>17</v>
      </c>
      <c r="D28" t="s">
        <v>18</v>
      </c>
    </row>
    <row r="29" spans="1:9" x14ac:dyDescent="0.25">
      <c r="A29" t="s">
        <v>19</v>
      </c>
      <c r="D29" t="s">
        <v>20</v>
      </c>
    </row>
    <row r="32" spans="1:9" x14ac:dyDescent="0.25">
      <c r="C32">
        <v>0</v>
      </c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pageSetup scale="8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841DD-3E17-4D3A-9971-338EDC400344}">
  <sheetPr>
    <pageSetUpPr fitToPage="1"/>
  </sheetPr>
  <dimension ref="A1:J257"/>
  <sheetViews>
    <sheetView workbookViewId="0">
      <selection sqref="A1:F184"/>
    </sheetView>
  </sheetViews>
  <sheetFormatPr baseColWidth="10" defaultRowHeight="15" x14ac:dyDescent="0.25"/>
  <cols>
    <col min="1" max="1" width="17.42578125" bestFit="1" customWidth="1"/>
    <col min="2" max="2" width="12.42578125" bestFit="1" customWidth="1"/>
    <col min="3" max="3" width="56.5703125" customWidth="1"/>
    <col min="4" max="4" width="23.140625" bestFit="1" customWidth="1"/>
    <col min="5" max="5" width="8.7109375" bestFit="1" customWidth="1"/>
    <col min="6" max="6" width="12" customWidth="1"/>
    <col min="257" max="257" width="17.42578125" bestFit="1" customWidth="1"/>
    <col min="258" max="258" width="12.42578125" bestFit="1" customWidth="1"/>
    <col min="259" max="259" width="27.7109375" customWidth="1"/>
    <col min="260" max="260" width="11.140625" customWidth="1"/>
    <col min="261" max="261" width="11.7109375" customWidth="1"/>
    <col min="262" max="262" width="12" customWidth="1"/>
    <col min="513" max="513" width="17.42578125" bestFit="1" customWidth="1"/>
    <col min="514" max="514" width="12.42578125" bestFit="1" customWidth="1"/>
    <col min="515" max="515" width="27.7109375" customWidth="1"/>
    <col min="516" max="516" width="11.140625" customWidth="1"/>
    <col min="517" max="517" width="11.7109375" customWidth="1"/>
    <col min="518" max="518" width="12" customWidth="1"/>
    <col min="769" max="769" width="17.42578125" bestFit="1" customWidth="1"/>
    <col min="770" max="770" width="12.42578125" bestFit="1" customWidth="1"/>
    <col min="771" max="771" width="27.7109375" customWidth="1"/>
    <col min="772" max="772" width="11.140625" customWidth="1"/>
    <col min="773" max="773" width="11.7109375" customWidth="1"/>
    <col min="774" max="774" width="12" customWidth="1"/>
    <col min="1025" max="1025" width="17.42578125" bestFit="1" customWidth="1"/>
    <col min="1026" max="1026" width="12.42578125" bestFit="1" customWidth="1"/>
    <col min="1027" max="1027" width="27.7109375" customWidth="1"/>
    <col min="1028" max="1028" width="11.140625" customWidth="1"/>
    <col min="1029" max="1029" width="11.7109375" customWidth="1"/>
    <col min="1030" max="1030" width="12" customWidth="1"/>
    <col min="1281" max="1281" width="17.42578125" bestFit="1" customWidth="1"/>
    <col min="1282" max="1282" width="12.42578125" bestFit="1" customWidth="1"/>
    <col min="1283" max="1283" width="27.7109375" customWidth="1"/>
    <col min="1284" max="1284" width="11.140625" customWidth="1"/>
    <col min="1285" max="1285" width="11.7109375" customWidth="1"/>
    <col min="1286" max="1286" width="12" customWidth="1"/>
    <col min="1537" max="1537" width="17.42578125" bestFit="1" customWidth="1"/>
    <col min="1538" max="1538" width="12.42578125" bestFit="1" customWidth="1"/>
    <col min="1539" max="1539" width="27.7109375" customWidth="1"/>
    <col min="1540" max="1540" width="11.140625" customWidth="1"/>
    <col min="1541" max="1541" width="11.7109375" customWidth="1"/>
    <col min="1542" max="1542" width="12" customWidth="1"/>
    <col min="1793" max="1793" width="17.42578125" bestFit="1" customWidth="1"/>
    <col min="1794" max="1794" width="12.42578125" bestFit="1" customWidth="1"/>
    <col min="1795" max="1795" width="27.7109375" customWidth="1"/>
    <col min="1796" max="1796" width="11.140625" customWidth="1"/>
    <col min="1797" max="1797" width="11.7109375" customWidth="1"/>
    <col min="1798" max="1798" width="12" customWidth="1"/>
    <col min="2049" max="2049" width="17.42578125" bestFit="1" customWidth="1"/>
    <col min="2050" max="2050" width="12.42578125" bestFit="1" customWidth="1"/>
    <col min="2051" max="2051" width="27.7109375" customWidth="1"/>
    <col min="2052" max="2052" width="11.140625" customWidth="1"/>
    <col min="2053" max="2053" width="11.7109375" customWidth="1"/>
    <col min="2054" max="2054" width="12" customWidth="1"/>
    <col min="2305" max="2305" width="17.42578125" bestFit="1" customWidth="1"/>
    <col min="2306" max="2306" width="12.42578125" bestFit="1" customWidth="1"/>
    <col min="2307" max="2307" width="27.7109375" customWidth="1"/>
    <col min="2308" max="2308" width="11.140625" customWidth="1"/>
    <col min="2309" max="2309" width="11.7109375" customWidth="1"/>
    <col min="2310" max="2310" width="12" customWidth="1"/>
    <col min="2561" max="2561" width="17.42578125" bestFit="1" customWidth="1"/>
    <col min="2562" max="2562" width="12.42578125" bestFit="1" customWidth="1"/>
    <col min="2563" max="2563" width="27.7109375" customWidth="1"/>
    <col min="2564" max="2564" width="11.140625" customWidth="1"/>
    <col min="2565" max="2565" width="11.7109375" customWidth="1"/>
    <col min="2566" max="2566" width="12" customWidth="1"/>
    <col min="2817" max="2817" width="17.42578125" bestFit="1" customWidth="1"/>
    <col min="2818" max="2818" width="12.42578125" bestFit="1" customWidth="1"/>
    <col min="2819" max="2819" width="27.7109375" customWidth="1"/>
    <col min="2820" max="2820" width="11.140625" customWidth="1"/>
    <col min="2821" max="2821" width="11.7109375" customWidth="1"/>
    <col min="2822" max="2822" width="12" customWidth="1"/>
    <col min="3073" max="3073" width="17.42578125" bestFit="1" customWidth="1"/>
    <col min="3074" max="3074" width="12.42578125" bestFit="1" customWidth="1"/>
    <col min="3075" max="3075" width="27.7109375" customWidth="1"/>
    <col min="3076" max="3076" width="11.140625" customWidth="1"/>
    <col min="3077" max="3077" width="11.7109375" customWidth="1"/>
    <col min="3078" max="3078" width="12" customWidth="1"/>
    <col min="3329" max="3329" width="17.42578125" bestFit="1" customWidth="1"/>
    <col min="3330" max="3330" width="12.42578125" bestFit="1" customWidth="1"/>
    <col min="3331" max="3331" width="27.7109375" customWidth="1"/>
    <col min="3332" max="3332" width="11.140625" customWidth="1"/>
    <col min="3333" max="3333" width="11.7109375" customWidth="1"/>
    <col min="3334" max="3334" width="12" customWidth="1"/>
    <col min="3585" max="3585" width="17.42578125" bestFit="1" customWidth="1"/>
    <col min="3586" max="3586" width="12.42578125" bestFit="1" customWidth="1"/>
    <col min="3587" max="3587" width="27.7109375" customWidth="1"/>
    <col min="3588" max="3588" width="11.140625" customWidth="1"/>
    <col min="3589" max="3589" width="11.7109375" customWidth="1"/>
    <col min="3590" max="3590" width="12" customWidth="1"/>
    <col min="3841" max="3841" width="17.42578125" bestFit="1" customWidth="1"/>
    <col min="3842" max="3842" width="12.42578125" bestFit="1" customWidth="1"/>
    <col min="3843" max="3843" width="27.7109375" customWidth="1"/>
    <col min="3844" max="3844" width="11.140625" customWidth="1"/>
    <col min="3845" max="3845" width="11.7109375" customWidth="1"/>
    <col min="3846" max="3846" width="12" customWidth="1"/>
    <col min="4097" max="4097" width="17.42578125" bestFit="1" customWidth="1"/>
    <col min="4098" max="4098" width="12.42578125" bestFit="1" customWidth="1"/>
    <col min="4099" max="4099" width="27.7109375" customWidth="1"/>
    <col min="4100" max="4100" width="11.140625" customWidth="1"/>
    <col min="4101" max="4101" width="11.7109375" customWidth="1"/>
    <col min="4102" max="4102" width="12" customWidth="1"/>
    <col min="4353" max="4353" width="17.42578125" bestFit="1" customWidth="1"/>
    <col min="4354" max="4354" width="12.42578125" bestFit="1" customWidth="1"/>
    <col min="4355" max="4355" width="27.7109375" customWidth="1"/>
    <col min="4356" max="4356" width="11.140625" customWidth="1"/>
    <col min="4357" max="4357" width="11.7109375" customWidth="1"/>
    <col min="4358" max="4358" width="12" customWidth="1"/>
    <col min="4609" max="4609" width="17.42578125" bestFit="1" customWidth="1"/>
    <col min="4610" max="4610" width="12.42578125" bestFit="1" customWidth="1"/>
    <col min="4611" max="4611" width="27.7109375" customWidth="1"/>
    <col min="4612" max="4612" width="11.140625" customWidth="1"/>
    <col min="4613" max="4613" width="11.7109375" customWidth="1"/>
    <col min="4614" max="4614" width="12" customWidth="1"/>
    <col min="4865" max="4865" width="17.42578125" bestFit="1" customWidth="1"/>
    <col min="4866" max="4866" width="12.42578125" bestFit="1" customWidth="1"/>
    <col min="4867" max="4867" width="27.7109375" customWidth="1"/>
    <col min="4868" max="4868" width="11.140625" customWidth="1"/>
    <col min="4869" max="4869" width="11.7109375" customWidth="1"/>
    <col min="4870" max="4870" width="12" customWidth="1"/>
    <col min="5121" max="5121" width="17.42578125" bestFit="1" customWidth="1"/>
    <col min="5122" max="5122" width="12.42578125" bestFit="1" customWidth="1"/>
    <col min="5123" max="5123" width="27.7109375" customWidth="1"/>
    <col min="5124" max="5124" width="11.140625" customWidth="1"/>
    <col min="5125" max="5125" width="11.7109375" customWidth="1"/>
    <col min="5126" max="5126" width="12" customWidth="1"/>
    <col min="5377" max="5377" width="17.42578125" bestFit="1" customWidth="1"/>
    <col min="5378" max="5378" width="12.42578125" bestFit="1" customWidth="1"/>
    <col min="5379" max="5379" width="27.7109375" customWidth="1"/>
    <col min="5380" max="5380" width="11.140625" customWidth="1"/>
    <col min="5381" max="5381" width="11.7109375" customWidth="1"/>
    <col min="5382" max="5382" width="12" customWidth="1"/>
    <col min="5633" max="5633" width="17.42578125" bestFit="1" customWidth="1"/>
    <col min="5634" max="5634" width="12.42578125" bestFit="1" customWidth="1"/>
    <col min="5635" max="5635" width="27.7109375" customWidth="1"/>
    <col min="5636" max="5636" width="11.140625" customWidth="1"/>
    <col min="5637" max="5637" width="11.7109375" customWidth="1"/>
    <col min="5638" max="5638" width="12" customWidth="1"/>
    <col min="5889" max="5889" width="17.42578125" bestFit="1" customWidth="1"/>
    <col min="5890" max="5890" width="12.42578125" bestFit="1" customWidth="1"/>
    <col min="5891" max="5891" width="27.7109375" customWidth="1"/>
    <col min="5892" max="5892" width="11.140625" customWidth="1"/>
    <col min="5893" max="5893" width="11.7109375" customWidth="1"/>
    <col min="5894" max="5894" width="12" customWidth="1"/>
    <col min="6145" max="6145" width="17.42578125" bestFit="1" customWidth="1"/>
    <col min="6146" max="6146" width="12.42578125" bestFit="1" customWidth="1"/>
    <col min="6147" max="6147" width="27.7109375" customWidth="1"/>
    <col min="6148" max="6148" width="11.140625" customWidth="1"/>
    <col min="6149" max="6149" width="11.7109375" customWidth="1"/>
    <col min="6150" max="6150" width="12" customWidth="1"/>
    <col min="6401" max="6401" width="17.42578125" bestFit="1" customWidth="1"/>
    <col min="6402" max="6402" width="12.42578125" bestFit="1" customWidth="1"/>
    <col min="6403" max="6403" width="27.7109375" customWidth="1"/>
    <col min="6404" max="6404" width="11.140625" customWidth="1"/>
    <col min="6405" max="6405" width="11.7109375" customWidth="1"/>
    <col min="6406" max="6406" width="12" customWidth="1"/>
    <col min="6657" max="6657" width="17.42578125" bestFit="1" customWidth="1"/>
    <col min="6658" max="6658" width="12.42578125" bestFit="1" customWidth="1"/>
    <col min="6659" max="6659" width="27.7109375" customWidth="1"/>
    <col min="6660" max="6660" width="11.140625" customWidth="1"/>
    <col min="6661" max="6661" width="11.7109375" customWidth="1"/>
    <col min="6662" max="6662" width="12" customWidth="1"/>
    <col min="6913" max="6913" width="17.42578125" bestFit="1" customWidth="1"/>
    <col min="6914" max="6914" width="12.42578125" bestFit="1" customWidth="1"/>
    <col min="6915" max="6915" width="27.7109375" customWidth="1"/>
    <col min="6916" max="6916" width="11.140625" customWidth="1"/>
    <col min="6917" max="6917" width="11.7109375" customWidth="1"/>
    <col min="6918" max="6918" width="12" customWidth="1"/>
    <col min="7169" max="7169" width="17.42578125" bestFit="1" customWidth="1"/>
    <col min="7170" max="7170" width="12.42578125" bestFit="1" customWidth="1"/>
    <col min="7171" max="7171" width="27.7109375" customWidth="1"/>
    <col min="7172" max="7172" width="11.140625" customWidth="1"/>
    <col min="7173" max="7173" width="11.7109375" customWidth="1"/>
    <col min="7174" max="7174" width="12" customWidth="1"/>
    <col min="7425" max="7425" width="17.42578125" bestFit="1" customWidth="1"/>
    <col min="7426" max="7426" width="12.42578125" bestFit="1" customWidth="1"/>
    <col min="7427" max="7427" width="27.7109375" customWidth="1"/>
    <col min="7428" max="7428" width="11.140625" customWidth="1"/>
    <col min="7429" max="7429" width="11.7109375" customWidth="1"/>
    <col min="7430" max="7430" width="12" customWidth="1"/>
    <col min="7681" max="7681" width="17.42578125" bestFit="1" customWidth="1"/>
    <col min="7682" max="7682" width="12.42578125" bestFit="1" customWidth="1"/>
    <col min="7683" max="7683" width="27.7109375" customWidth="1"/>
    <col min="7684" max="7684" width="11.140625" customWidth="1"/>
    <col min="7685" max="7685" width="11.7109375" customWidth="1"/>
    <col min="7686" max="7686" width="12" customWidth="1"/>
    <col min="7937" max="7937" width="17.42578125" bestFit="1" customWidth="1"/>
    <col min="7938" max="7938" width="12.42578125" bestFit="1" customWidth="1"/>
    <col min="7939" max="7939" width="27.7109375" customWidth="1"/>
    <col min="7940" max="7940" width="11.140625" customWidth="1"/>
    <col min="7941" max="7941" width="11.7109375" customWidth="1"/>
    <col min="7942" max="7942" width="12" customWidth="1"/>
    <col min="8193" max="8193" width="17.42578125" bestFit="1" customWidth="1"/>
    <col min="8194" max="8194" width="12.42578125" bestFit="1" customWidth="1"/>
    <col min="8195" max="8195" width="27.7109375" customWidth="1"/>
    <col min="8196" max="8196" width="11.140625" customWidth="1"/>
    <col min="8197" max="8197" width="11.7109375" customWidth="1"/>
    <col min="8198" max="8198" width="12" customWidth="1"/>
    <col min="8449" max="8449" width="17.42578125" bestFit="1" customWidth="1"/>
    <col min="8450" max="8450" width="12.42578125" bestFit="1" customWidth="1"/>
    <col min="8451" max="8451" width="27.7109375" customWidth="1"/>
    <col min="8452" max="8452" width="11.140625" customWidth="1"/>
    <col min="8453" max="8453" width="11.7109375" customWidth="1"/>
    <col min="8454" max="8454" width="12" customWidth="1"/>
    <col min="8705" max="8705" width="17.42578125" bestFit="1" customWidth="1"/>
    <col min="8706" max="8706" width="12.42578125" bestFit="1" customWidth="1"/>
    <col min="8707" max="8707" width="27.7109375" customWidth="1"/>
    <col min="8708" max="8708" width="11.140625" customWidth="1"/>
    <col min="8709" max="8709" width="11.7109375" customWidth="1"/>
    <col min="8710" max="8710" width="12" customWidth="1"/>
    <col min="8961" max="8961" width="17.42578125" bestFit="1" customWidth="1"/>
    <col min="8962" max="8962" width="12.42578125" bestFit="1" customWidth="1"/>
    <col min="8963" max="8963" width="27.7109375" customWidth="1"/>
    <col min="8964" max="8964" width="11.140625" customWidth="1"/>
    <col min="8965" max="8965" width="11.7109375" customWidth="1"/>
    <col min="8966" max="8966" width="12" customWidth="1"/>
    <col min="9217" max="9217" width="17.42578125" bestFit="1" customWidth="1"/>
    <col min="9218" max="9218" width="12.42578125" bestFit="1" customWidth="1"/>
    <col min="9219" max="9219" width="27.7109375" customWidth="1"/>
    <col min="9220" max="9220" width="11.140625" customWidth="1"/>
    <col min="9221" max="9221" width="11.7109375" customWidth="1"/>
    <col min="9222" max="9222" width="12" customWidth="1"/>
    <col min="9473" max="9473" width="17.42578125" bestFit="1" customWidth="1"/>
    <col min="9474" max="9474" width="12.42578125" bestFit="1" customWidth="1"/>
    <col min="9475" max="9475" width="27.7109375" customWidth="1"/>
    <col min="9476" max="9476" width="11.140625" customWidth="1"/>
    <col min="9477" max="9477" width="11.7109375" customWidth="1"/>
    <col min="9478" max="9478" width="12" customWidth="1"/>
    <col min="9729" max="9729" width="17.42578125" bestFit="1" customWidth="1"/>
    <col min="9730" max="9730" width="12.42578125" bestFit="1" customWidth="1"/>
    <col min="9731" max="9731" width="27.7109375" customWidth="1"/>
    <col min="9732" max="9732" width="11.140625" customWidth="1"/>
    <col min="9733" max="9733" width="11.7109375" customWidth="1"/>
    <col min="9734" max="9734" width="12" customWidth="1"/>
    <col min="9985" max="9985" width="17.42578125" bestFit="1" customWidth="1"/>
    <col min="9986" max="9986" width="12.42578125" bestFit="1" customWidth="1"/>
    <col min="9987" max="9987" width="27.7109375" customWidth="1"/>
    <col min="9988" max="9988" width="11.140625" customWidth="1"/>
    <col min="9989" max="9989" width="11.7109375" customWidth="1"/>
    <col min="9990" max="9990" width="12" customWidth="1"/>
    <col min="10241" max="10241" width="17.42578125" bestFit="1" customWidth="1"/>
    <col min="10242" max="10242" width="12.42578125" bestFit="1" customWidth="1"/>
    <col min="10243" max="10243" width="27.7109375" customWidth="1"/>
    <col min="10244" max="10244" width="11.140625" customWidth="1"/>
    <col min="10245" max="10245" width="11.7109375" customWidth="1"/>
    <col min="10246" max="10246" width="12" customWidth="1"/>
    <col min="10497" max="10497" width="17.42578125" bestFit="1" customWidth="1"/>
    <col min="10498" max="10498" width="12.42578125" bestFit="1" customWidth="1"/>
    <col min="10499" max="10499" width="27.7109375" customWidth="1"/>
    <col min="10500" max="10500" width="11.140625" customWidth="1"/>
    <col min="10501" max="10501" width="11.7109375" customWidth="1"/>
    <col min="10502" max="10502" width="12" customWidth="1"/>
    <col min="10753" max="10753" width="17.42578125" bestFit="1" customWidth="1"/>
    <col min="10754" max="10754" width="12.42578125" bestFit="1" customWidth="1"/>
    <col min="10755" max="10755" width="27.7109375" customWidth="1"/>
    <col min="10756" max="10756" width="11.140625" customWidth="1"/>
    <col min="10757" max="10757" width="11.7109375" customWidth="1"/>
    <col min="10758" max="10758" width="12" customWidth="1"/>
    <col min="11009" max="11009" width="17.42578125" bestFit="1" customWidth="1"/>
    <col min="11010" max="11010" width="12.42578125" bestFit="1" customWidth="1"/>
    <col min="11011" max="11011" width="27.7109375" customWidth="1"/>
    <col min="11012" max="11012" width="11.140625" customWidth="1"/>
    <col min="11013" max="11013" width="11.7109375" customWidth="1"/>
    <col min="11014" max="11014" width="12" customWidth="1"/>
    <col min="11265" max="11265" width="17.42578125" bestFit="1" customWidth="1"/>
    <col min="11266" max="11266" width="12.42578125" bestFit="1" customWidth="1"/>
    <col min="11267" max="11267" width="27.7109375" customWidth="1"/>
    <col min="11268" max="11268" width="11.140625" customWidth="1"/>
    <col min="11269" max="11269" width="11.7109375" customWidth="1"/>
    <col min="11270" max="11270" width="12" customWidth="1"/>
    <col min="11521" max="11521" width="17.42578125" bestFit="1" customWidth="1"/>
    <col min="11522" max="11522" width="12.42578125" bestFit="1" customWidth="1"/>
    <col min="11523" max="11523" width="27.7109375" customWidth="1"/>
    <col min="11524" max="11524" width="11.140625" customWidth="1"/>
    <col min="11525" max="11525" width="11.7109375" customWidth="1"/>
    <col min="11526" max="11526" width="12" customWidth="1"/>
    <col min="11777" max="11777" width="17.42578125" bestFit="1" customWidth="1"/>
    <col min="11778" max="11778" width="12.42578125" bestFit="1" customWidth="1"/>
    <col min="11779" max="11779" width="27.7109375" customWidth="1"/>
    <col min="11780" max="11780" width="11.140625" customWidth="1"/>
    <col min="11781" max="11781" width="11.7109375" customWidth="1"/>
    <col min="11782" max="11782" width="12" customWidth="1"/>
    <col min="12033" max="12033" width="17.42578125" bestFit="1" customWidth="1"/>
    <col min="12034" max="12034" width="12.42578125" bestFit="1" customWidth="1"/>
    <col min="12035" max="12035" width="27.7109375" customWidth="1"/>
    <col min="12036" max="12036" width="11.140625" customWidth="1"/>
    <col min="12037" max="12037" width="11.7109375" customWidth="1"/>
    <col min="12038" max="12038" width="12" customWidth="1"/>
    <col min="12289" max="12289" width="17.42578125" bestFit="1" customWidth="1"/>
    <col min="12290" max="12290" width="12.42578125" bestFit="1" customWidth="1"/>
    <col min="12291" max="12291" width="27.7109375" customWidth="1"/>
    <col min="12292" max="12292" width="11.140625" customWidth="1"/>
    <col min="12293" max="12293" width="11.7109375" customWidth="1"/>
    <col min="12294" max="12294" width="12" customWidth="1"/>
    <col min="12545" max="12545" width="17.42578125" bestFit="1" customWidth="1"/>
    <col min="12546" max="12546" width="12.42578125" bestFit="1" customWidth="1"/>
    <col min="12547" max="12547" width="27.7109375" customWidth="1"/>
    <col min="12548" max="12548" width="11.140625" customWidth="1"/>
    <col min="12549" max="12549" width="11.7109375" customWidth="1"/>
    <col min="12550" max="12550" width="12" customWidth="1"/>
    <col min="12801" max="12801" width="17.42578125" bestFit="1" customWidth="1"/>
    <col min="12802" max="12802" width="12.42578125" bestFit="1" customWidth="1"/>
    <col min="12803" max="12803" width="27.7109375" customWidth="1"/>
    <col min="12804" max="12804" width="11.140625" customWidth="1"/>
    <col min="12805" max="12805" width="11.7109375" customWidth="1"/>
    <col min="12806" max="12806" width="12" customWidth="1"/>
    <col min="13057" max="13057" width="17.42578125" bestFit="1" customWidth="1"/>
    <col min="13058" max="13058" width="12.42578125" bestFit="1" customWidth="1"/>
    <col min="13059" max="13059" width="27.7109375" customWidth="1"/>
    <col min="13060" max="13060" width="11.140625" customWidth="1"/>
    <col min="13061" max="13061" width="11.7109375" customWidth="1"/>
    <col min="13062" max="13062" width="12" customWidth="1"/>
    <col min="13313" max="13313" width="17.42578125" bestFit="1" customWidth="1"/>
    <col min="13314" max="13314" width="12.42578125" bestFit="1" customWidth="1"/>
    <col min="13315" max="13315" width="27.7109375" customWidth="1"/>
    <col min="13316" max="13316" width="11.140625" customWidth="1"/>
    <col min="13317" max="13317" width="11.7109375" customWidth="1"/>
    <col min="13318" max="13318" width="12" customWidth="1"/>
    <col min="13569" max="13569" width="17.42578125" bestFit="1" customWidth="1"/>
    <col min="13570" max="13570" width="12.42578125" bestFit="1" customWidth="1"/>
    <col min="13571" max="13571" width="27.7109375" customWidth="1"/>
    <col min="13572" max="13572" width="11.140625" customWidth="1"/>
    <col min="13573" max="13573" width="11.7109375" customWidth="1"/>
    <col min="13574" max="13574" width="12" customWidth="1"/>
    <col min="13825" max="13825" width="17.42578125" bestFit="1" customWidth="1"/>
    <col min="13826" max="13826" width="12.42578125" bestFit="1" customWidth="1"/>
    <col min="13827" max="13827" width="27.7109375" customWidth="1"/>
    <col min="13828" max="13828" width="11.140625" customWidth="1"/>
    <col min="13829" max="13829" width="11.7109375" customWidth="1"/>
    <col min="13830" max="13830" width="12" customWidth="1"/>
    <col min="14081" max="14081" width="17.42578125" bestFit="1" customWidth="1"/>
    <col min="14082" max="14082" width="12.42578125" bestFit="1" customWidth="1"/>
    <col min="14083" max="14083" width="27.7109375" customWidth="1"/>
    <col min="14084" max="14084" width="11.140625" customWidth="1"/>
    <col min="14085" max="14085" width="11.7109375" customWidth="1"/>
    <col min="14086" max="14086" width="12" customWidth="1"/>
    <col min="14337" max="14337" width="17.42578125" bestFit="1" customWidth="1"/>
    <col min="14338" max="14338" width="12.42578125" bestFit="1" customWidth="1"/>
    <col min="14339" max="14339" width="27.7109375" customWidth="1"/>
    <col min="14340" max="14340" width="11.140625" customWidth="1"/>
    <col min="14341" max="14341" width="11.7109375" customWidth="1"/>
    <col min="14342" max="14342" width="12" customWidth="1"/>
    <col min="14593" max="14593" width="17.42578125" bestFit="1" customWidth="1"/>
    <col min="14594" max="14594" width="12.42578125" bestFit="1" customWidth="1"/>
    <col min="14595" max="14595" width="27.7109375" customWidth="1"/>
    <col min="14596" max="14596" width="11.140625" customWidth="1"/>
    <col min="14597" max="14597" width="11.7109375" customWidth="1"/>
    <col min="14598" max="14598" width="12" customWidth="1"/>
    <col min="14849" max="14849" width="17.42578125" bestFit="1" customWidth="1"/>
    <col min="14850" max="14850" width="12.42578125" bestFit="1" customWidth="1"/>
    <col min="14851" max="14851" width="27.7109375" customWidth="1"/>
    <col min="14852" max="14852" width="11.140625" customWidth="1"/>
    <col min="14853" max="14853" width="11.7109375" customWidth="1"/>
    <col min="14854" max="14854" width="12" customWidth="1"/>
    <col min="15105" max="15105" width="17.42578125" bestFit="1" customWidth="1"/>
    <col min="15106" max="15106" width="12.42578125" bestFit="1" customWidth="1"/>
    <col min="15107" max="15107" width="27.7109375" customWidth="1"/>
    <col min="15108" max="15108" width="11.140625" customWidth="1"/>
    <col min="15109" max="15109" width="11.7109375" customWidth="1"/>
    <col min="15110" max="15110" width="12" customWidth="1"/>
    <col min="15361" max="15361" width="17.42578125" bestFit="1" customWidth="1"/>
    <col min="15362" max="15362" width="12.42578125" bestFit="1" customWidth="1"/>
    <col min="15363" max="15363" width="27.7109375" customWidth="1"/>
    <col min="15364" max="15364" width="11.140625" customWidth="1"/>
    <col min="15365" max="15365" width="11.7109375" customWidth="1"/>
    <col min="15366" max="15366" width="12" customWidth="1"/>
    <col min="15617" max="15617" width="17.42578125" bestFit="1" customWidth="1"/>
    <col min="15618" max="15618" width="12.42578125" bestFit="1" customWidth="1"/>
    <col min="15619" max="15619" width="27.7109375" customWidth="1"/>
    <col min="15620" max="15620" width="11.140625" customWidth="1"/>
    <col min="15621" max="15621" width="11.7109375" customWidth="1"/>
    <col min="15622" max="15622" width="12" customWidth="1"/>
    <col min="15873" max="15873" width="17.42578125" bestFit="1" customWidth="1"/>
    <col min="15874" max="15874" width="12.42578125" bestFit="1" customWidth="1"/>
    <col min="15875" max="15875" width="27.7109375" customWidth="1"/>
    <col min="15876" max="15876" width="11.140625" customWidth="1"/>
    <col min="15877" max="15877" width="11.7109375" customWidth="1"/>
    <col min="15878" max="15878" width="12" customWidth="1"/>
    <col min="16129" max="16129" width="17.42578125" bestFit="1" customWidth="1"/>
    <col min="16130" max="16130" width="12.42578125" bestFit="1" customWidth="1"/>
    <col min="16131" max="16131" width="27.7109375" customWidth="1"/>
    <col min="16132" max="16132" width="11.140625" customWidth="1"/>
    <col min="16133" max="16133" width="11.7109375" customWidth="1"/>
    <col min="16134" max="16134" width="12" customWidth="1"/>
  </cols>
  <sheetData>
    <row r="1" spans="1:6" ht="15.75" x14ac:dyDescent="0.25">
      <c r="A1" s="86" t="s">
        <v>1</v>
      </c>
      <c r="B1" s="86"/>
      <c r="C1" s="86"/>
      <c r="D1" s="86"/>
      <c r="E1" s="86"/>
    </row>
    <row r="2" spans="1:6" ht="15.75" x14ac:dyDescent="0.25">
      <c r="A2" s="2"/>
      <c r="B2" s="2"/>
      <c r="C2" s="2" t="s">
        <v>48</v>
      </c>
      <c r="D2" s="2"/>
      <c r="E2" s="2"/>
    </row>
    <row r="3" spans="1:6" x14ac:dyDescent="0.25">
      <c r="A3" s="87" t="s">
        <v>49</v>
      </c>
      <c r="B3" s="87"/>
      <c r="C3" s="87"/>
      <c r="D3" s="87"/>
      <c r="E3" s="87"/>
    </row>
    <row r="4" spans="1:6" x14ac:dyDescent="0.25">
      <c r="A4" s="3"/>
      <c r="B4" s="3"/>
      <c r="C4" s="3" t="s">
        <v>50</v>
      </c>
      <c r="D4" s="3"/>
      <c r="E4" s="3"/>
    </row>
    <row r="5" spans="1:6" x14ac:dyDescent="0.25">
      <c r="A5" s="3"/>
      <c r="B5" s="3"/>
      <c r="C5" s="3" t="s">
        <v>51</v>
      </c>
      <c r="D5" s="3"/>
      <c r="E5" s="3"/>
    </row>
    <row r="6" spans="1:6" ht="15.75" thickBot="1" x14ac:dyDescent="0.3">
      <c r="A6" s="88" t="s">
        <v>6</v>
      </c>
      <c r="B6" s="88"/>
      <c r="C6" s="88"/>
      <c r="D6" s="88"/>
      <c r="E6" s="89"/>
      <c r="F6" s="4"/>
    </row>
    <row r="7" spans="1:6" ht="21" customHeight="1" thickBot="1" x14ac:dyDescent="0.3">
      <c r="A7" s="5" t="s">
        <v>7</v>
      </c>
      <c r="B7" s="6" t="s">
        <v>8</v>
      </c>
      <c r="C7" s="6" t="s">
        <v>9</v>
      </c>
      <c r="D7" s="6" t="s">
        <v>10</v>
      </c>
      <c r="E7" s="6" t="s">
        <v>11</v>
      </c>
      <c r="F7" s="7" t="s">
        <v>12</v>
      </c>
    </row>
    <row r="8" spans="1:6" x14ac:dyDescent="0.25">
      <c r="A8" s="37">
        <v>45200</v>
      </c>
      <c r="B8" s="9"/>
      <c r="C8" s="10" t="s">
        <v>13</v>
      </c>
      <c r="D8" s="52"/>
      <c r="E8" s="12"/>
      <c r="F8" s="53">
        <v>2158674.5449999999</v>
      </c>
    </row>
    <row r="9" spans="1:6" x14ac:dyDescent="0.25">
      <c r="A9" s="54">
        <v>45203</v>
      </c>
      <c r="B9" s="26">
        <v>32195664207</v>
      </c>
      <c r="C9" s="55" t="s">
        <v>52</v>
      </c>
      <c r="D9" s="27"/>
      <c r="E9" s="19">
        <v>6200</v>
      </c>
      <c r="F9" s="28">
        <f>+F8+D9-E9</f>
        <v>2152474.5449999999</v>
      </c>
    </row>
    <row r="10" spans="1:6" x14ac:dyDescent="0.25">
      <c r="A10" s="54">
        <v>45203</v>
      </c>
      <c r="B10" s="26" t="s">
        <v>53</v>
      </c>
      <c r="C10" s="55" t="s">
        <v>52</v>
      </c>
      <c r="D10" s="27"/>
      <c r="E10" s="19">
        <v>1700</v>
      </c>
      <c r="F10" s="28">
        <f>+F9+D10-E10</f>
        <v>2150774.5449999999</v>
      </c>
    </row>
    <row r="11" spans="1:6" x14ac:dyDescent="0.25">
      <c r="A11" s="54">
        <v>45203</v>
      </c>
      <c r="B11" s="26" t="s">
        <v>54</v>
      </c>
      <c r="C11" s="55" t="s">
        <v>52</v>
      </c>
      <c r="D11" s="27"/>
      <c r="E11" s="19">
        <v>1800</v>
      </c>
      <c r="F11" s="28">
        <f t="shared" ref="F11:F74" si="0">+F10+D11-E11</f>
        <v>2148974.5449999999</v>
      </c>
    </row>
    <row r="12" spans="1:6" x14ac:dyDescent="0.25">
      <c r="A12" s="54">
        <v>45203</v>
      </c>
      <c r="B12" s="26" t="s">
        <v>55</v>
      </c>
      <c r="C12" s="55" t="s">
        <v>52</v>
      </c>
      <c r="D12" s="27"/>
      <c r="E12" s="19">
        <v>1550</v>
      </c>
      <c r="F12" s="28">
        <f t="shared" si="0"/>
        <v>2147424.5449999999</v>
      </c>
    </row>
    <row r="13" spans="1:6" x14ac:dyDescent="0.25">
      <c r="A13" s="54">
        <v>45203</v>
      </c>
      <c r="B13" s="26" t="s">
        <v>56</v>
      </c>
      <c r="C13" s="55" t="s">
        <v>52</v>
      </c>
      <c r="D13" s="27"/>
      <c r="E13" s="19">
        <v>750</v>
      </c>
      <c r="F13" s="28">
        <f t="shared" si="0"/>
        <v>2146674.5449999999</v>
      </c>
    </row>
    <row r="14" spans="1:6" x14ac:dyDescent="0.25">
      <c r="A14" s="54">
        <v>45203</v>
      </c>
      <c r="B14" s="26" t="s">
        <v>57</v>
      </c>
      <c r="C14" s="55" t="s">
        <v>52</v>
      </c>
      <c r="D14" s="27"/>
      <c r="E14" s="19">
        <v>3500</v>
      </c>
      <c r="F14" s="28">
        <f t="shared" si="0"/>
        <v>2143174.5449999999</v>
      </c>
    </row>
    <row r="15" spans="1:6" x14ac:dyDescent="0.25">
      <c r="A15" s="54">
        <v>45203</v>
      </c>
      <c r="B15" s="26" t="s">
        <v>58</v>
      </c>
      <c r="C15" s="55" t="s">
        <v>52</v>
      </c>
      <c r="D15" s="27"/>
      <c r="E15" s="19">
        <v>4000</v>
      </c>
      <c r="F15" s="28">
        <f t="shared" si="0"/>
        <v>2139174.5449999999</v>
      </c>
    </row>
    <row r="16" spans="1:6" x14ac:dyDescent="0.25">
      <c r="A16" s="54">
        <v>45203</v>
      </c>
      <c r="B16" s="26" t="s">
        <v>59</v>
      </c>
      <c r="C16" s="55" t="s">
        <v>52</v>
      </c>
      <c r="D16" s="27"/>
      <c r="E16" s="19">
        <v>1350</v>
      </c>
      <c r="F16" s="28">
        <f t="shared" si="0"/>
        <v>2137824.5449999999</v>
      </c>
    </row>
    <row r="17" spans="1:6" x14ac:dyDescent="0.25">
      <c r="A17" s="54">
        <v>45203</v>
      </c>
      <c r="B17" s="26" t="s">
        <v>60</v>
      </c>
      <c r="C17" s="55" t="s">
        <v>52</v>
      </c>
      <c r="D17" s="27"/>
      <c r="E17" s="19">
        <v>1350</v>
      </c>
      <c r="F17" s="28">
        <f t="shared" si="0"/>
        <v>2136474.5449999999</v>
      </c>
    </row>
    <row r="18" spans="1:6" x14ac:dyDescent="0.25">
      <c r="A18" s="54">
        <v>45203</v>
      </c>
      <c r="B18" s="26" t="s">
        <v>61</v>
      </c>
      <c r="C18" s="55" t="s">
        <v>52</v>
      </c>
      <c r="D18" s="27"/>
      <c r="E18" s="19">
        <v>3750</v>
      </c>
      <c r="F18" s="28">
        <f t="shared" si="0"/>
        <v>2132724.5449999999</v>
      </c>
    </row>
    <row r="19" spans="1:6" x14ac:dyDescent="0.25">
      <c r="A19" s="54">
        <v>45203</v>
      </c>
      <c r="B19" s="26" t="s">
        <v>62</v>
      </c>
      <c r="C19" s="55" t="s">
        <v>52</v>
      </c>
      <c r="D19" s="27"/>
      <c r="E19" s="19">
        <v>1800</v>
      </c>
      <c r="F19" s="28">
        <f t="shared" si="0"/>
        <v>2130924.5449999999</v>
      </c>
    </row>
    <row r="20" spans="1:6" x14ac:dyDescent="0.25">
      <c r="A20" s="54">
        <v>45203</v>
      </c>
      <c r="B20" s="26" t="s">
        <v>63</v>
      </c>
      <c r="C20" s="55" t="s">
        <v>52</v>
      </c>
      <c r="D20" s="27"/>
      <c r="E20" s="19">
        <v>750</v>
      </c>
      <c r="F20" s="28">
        <f t="shared" si="0"/>
        <v>2130174.5449999999</v>
      </c>
    </row>
    <row r="21" spans="1:6" x14ac:dyDescent="0.25">
      <c r="A21" s="54">
        <v>45203</v>
      </c>
      <c r="B21" s="26" t="s">
        <v>64</v>
      </c>
      <c r="C21" s="55" t="s">
        <v>52</v>
      </c>
      <c r="D21" s="27"/>
      <c r="E21" s="19">
        <v>2700</v>
      </c>
      <c r="F21" s="28">
        <f t="shared" si="0"/>
        <v>2127474.5449999999</v>
      </c>
    </row>
    <row r="22" spans="1:6" x14ac:dyDescent="0.25">
      <c r="A22" s="54">
        <v>45203</v>
      </c>
      <c r="B22" s="26" t="s">
        <v>65</v>
      </c>
      <c r="C22" s="55" t="s">
        <v>52</v>
      </c>
      <c r="D22" s="27"/>
      <c r="E22" s="19">
        <v>2450</v>
      </c>
      <c r="F22" s="28">
        <f t="shared" si="0"/>
        <v>2125024.5449999999</v>
      </c>
    </row>
    <row r="23" spans="1:6" x14ac:dyDescent="0.25">
      <c r="A23" s="54">
        <v>45203</v>
      </c>
      <c r="B23" s="26" t="s">
        <v>66</v>
      </c>
      <c r="C23" s="55" t="s">
        <v>52</v>
      </c>
      <c r="D23" s="27"/>
      <c r="E23" s="19">
        <v>3100</v>
      </c>
      <c r="F23" s="28">
        <f t="shared" si="0"/>
        <v>2121924.5449999999</v>
      </c>
    </row>
    <row r="24" spans="1:6" x14ac:dyDescent="0.25">
      <c r="A24" s="54">
        <v>45203</v>
      </c>
      <c r="B24" s="26" t="s">
        <v>67</v>
      </c>
      <c r="C24" s="55" t="s">
        <v>52</v>
      </c>
      <c r="D24" s="27"/>
      <c r="E24" s="19">
        <v>2250</v>
      </c>
      <c r="F24" s="28">
        <f t="shared" si="0"/>
        <v>2119674.5449999999</v>
      </c>
    </row>
    <row r="25" spans="1:6" x14ac:dyDescent="0.25">
      <c r="A25" s="54">
        <v>45203</v>
      </c>
      <c r="B25" s="26" t="s">
        <v>68</v>
      </c>
      <c r="C25" s="55" t="s">
        <v>52</v>
      </c>
      <c r="D25" s="27"/>
      <c r="E25" s="19">
        <v>4300</v>
      </c>
      <c r="F25" s="28">
        <f t="shared" si="0"/>
        <v>2115374.5449999999</v>
      </c>
    </row>
    <row r="26" spans="1:6" x14ac:dyDescent="0.25">
      <c r="A26" s="54">
        <v>45203</v>
      </c>
      <c r="B26" s="26" t="s">
        <v>69</v>
      </c>
      <c r="C26" s="55" t="s">
        <v>52</v>
      </c>
      <c r="D26" s="27"/>
      <c r="E26" s="19">
        <v>2150</v>
      </c>
      <c r="F26" s="28">
        <f t="shared" si="0"/>
        <v>2113224.5449999999</v>
      </c>
    </row>
    <row r="27" spans="1:6" x14ac:dyDescent="0.25">
      <c r="A27" s="54">
        <v>45203</v>
      </c>
      <c r="B27" s="26" t="s">
        <v>70</v>
      </c>
      <c r="C27" s="55" t="s">
        <v>52</v>
      </c>
      <c r="D27" s="27"/>
      <c r="E27" s="19">
        <v>1750</v>
      </c>
      <c r="F27" s="28">
        <f t="shared" si="0"/>
        <v>2111474.5449999999</v>
      </c>
    </row>
    <row r="28" spans="1:6" x14ac:dyDescent="0.25">
      <c r="A28" s="54">
        <v>45203</v>
      </c>
      <c r="B28" s="26" t="s">
        <v>71</v>
      </c>
      <c r="C28" s="55" t="s">
        <v>52</v>
      </c>
      <c r="D28" s="27"/>
      <c r="E28" s="19">
        <v>1200</v>
      </c>
      <c r="F28" s="28">
        <f t="shared" si="0"/>
        <v>2110274.5449999999</v>
      </c>
    </row>
    <row r="29" spans="1:6" x14ac:dyDescent="0.25">
      <c r="A29" s="54">
        <v>45203</v>
      </c>
      <c r="B29" s="26" t="s">
        <v>72</v>
      </c>
      <c r="C29" s="55" t="s">
        <v>52</v>
      </c>
      <c r="D29" s="27"/>
      <c r="E29" s="19">
        <v>900</v>
      </c>
      <c r="F29" s="28">
        <f t="shared" si="0"/>
        <v>2109374.5449999999</v>
      </c>
    </row>
    <row r="30" spans="1:6" x14ac:dyDescent="0.25">
      <c r="A30" s="54">
        <v>45203</v>
      </c>
      <c r="B30" s="26" t="s">
        <v>73</v>
      </c>
      <c r="C30" s="55" t="s">
        <v>52</v>
      </c>
      <c r="D30" s="27"/>
      <c r="E30" s="19">
        <v>1500</v>
      </c>
      <c r="F30" s="28">
        <f t="shared" si="0"/>
        <v>2107874.5449999999</v>
      </c>
    </row>
    <row r="31" spans="1:6" x14ac:dyDescent="0.25">
      <c r="A31" s="54">
        <v>45203</v>
      </c>
      <c r="B31" s="26" t="s">
        <v>74</v>
      </c>
      <c r="C31" s="55" t="s">
        <v>52</v>
      </c>
      <c r="D31" s="27"/>
      <c r="E31" s="19">
        <v>1800</v>
      </c>
      <c r="F31" s="28">
        <f t="shared" si="0"/>
        <v>2106074.5449999999</v>
      </c>
    </row>
    <row r="32" spans="1:6" x14ac:dyDescent="0.25">
      <c r="A32" s="54">
        <v>45203</v>
      </c>
      <c r="B32" s="26" t="s">
        <v>75</v>
      </c>
      <c r="C32" s="55" t="s">
        <v>52</v>
      </c>
      <c r="D32" s="27"/>
      <c r="E32" s="19">
        <v>7500</v>
      </c>
      <c r="F32" s="28">
        <f t="shared" si="0"/>
        <v>2098574.5449999999</v>
      </c>
    </row>
    <row r="33" spans="1:6" x14ac:dyDescent="0.25">
      <c r="A33" s="54">
        <v>45203</v>
      </c>
      <c r="B33" s="26" t="s">
        <v>76</v>
      </c>
      <c r="C33" s="55" t="s">
        <v>52</v>
      </c>
      <c r="D33" s="27"/>
      <c r="E33" s="19">
        <v>1200</v>
      </c>
      <c r="F33" s="28">
        <f t="shared" si="0"/>
        <v>2097374.5449999999</v>
      </c>
    </row>
    <row r="34" spans="1:6" x14ac:dyDescent="0.25">
      <c r="A34" s="54">
        <v>45203</v>
      </c>
      <c r="B34" s="26" t="s">
        <v>77</v>
      </c>
      <c r="C34" s="55" t="s">
        <v>52</v>
      </c>
      <c r="D34" s="27"/>
      <c r="E34" s="19">
        <v>17400</v>
      </c>
      <c r="F34" s="28">
        <f t="shared" si="0"/>
        <v>2079974.5449999999</v>
      </c>
    </row>
    <row r="35" spans="1:6" x14ac:dyDescent="0.25">
      <c r="A35" s="54">
        <v>45203</v>
      </c>
      <c r="B35" s="26" t="s">
        <v>78</v>
      </c>
      <c r="C35" s="55" t="s">
        <v>52</v>
      </c>
      <c r="D35" s="27"/>
      <c r="E35" s="19">
        <v>8150</v>
      </c>
      <c r="F35" s="28">
        <f t="shared" si="0"/>
        <v>2071824.5449999999</v>
      </c>
    </row>
    <row r="36" spans="1:6" x14ac:dyDescent="0.25">
      <c r="A36" s="54">
        <v>45203</v>
      </c>
      <c r="B36" s="26" t="s">
        <v>79</v>
      </c>
      <c r="C36" s="55" t="s">
        <v>52</v>
      </c>
      <c r="D36" s="27"/>
      <c r="E36" s="19">
        <v>2600</v>
      </c>
      <c r="F36" s="28">
        <f t="shared" si="0"/>
        <v>2069224.5449999999</v>
      </c>
    </row>
    <row r="37" spans="1:6" x14ac:dyDescent="0.25">
      <c r="A37" s="54">
        <v>45203</v>
      </c>
      <c r="B37" s="26" t="s">
        <v>80</v>
      </c>
      <c r="C37" s="55" t="s">
        <v>52</v>
      </c>
      <c r="D37" s="27"/>
      <c r="E37" s="19">
        <v>2250</v>
      </c>
      <c r="F37" s="28">
        <f t="shared" si="0"/>
        <v>2066974.5449999999</v>
      </c>
    </row>
    <row r="38" spans="1:6" x14ac:dyDescent="0.25">
      <c r="A38" s="54">
        <v>45203</v>
      </c>
      <c r="B38" s="26" t="s">
        <v>81</v>
      </c>
      <c r="C38" s="55" t="s">
        <v>52</v>
      </c>
      <c r="D38" s="27"/>
      <c r="E38" s="19">
        <v>5250</v>
      </c>
      <c r="F38" s="28">
        <f t="shared" si="0"/>
        <v>2061724.5449999999</v>
      </c>
    </row>
    <row r="39" spans="1:6" x14ac:dyDescent="0.25">
      <c r="A39" s="54">
        <v>45203</v>
      </c>
      <c r="B39" s="26" t="s">
        <v>82</v>
      </c>
      <c r="C39" s="55" t="s">
        <v>52</v>
      </c>
      <c r="D39" s="27"/>
      <c r="E39" s="19">
        <v>1200</v>
      </c>
      <c r="F39" s="28">
        <f t="shared" si="0"/>
        <v>2060524.5449999999</v>
      </c>
    </row>
    <row r="40" spans="1:6" x14ac:dyDescent="0.25">
      <c r="A40" s="54">
        <v>45203</v>
      </c>
      <c r="B40" s="26" t="s">
        <v>83</v>
      </c>
      <c r="C40" s="55" t="s">
        <v>52</v>
      </c>
      <c r="D40" s="27"/>
      <c r="E40" s="19">
        <v>2400</v>
      </c>
      <c r="F40" s="28">
        <f t="shared" si="0"/>
        <v>2058124.5449999999</v>
      </c>
    </row>
    <row r="41" spans="1:6" x14ac:dyDescent="0.25">
      <c r="A41" s="54">
        <v>45203</v>
      </c>
      <c r="B41" s="26" t="s">
        <v>84</v>
      </c>
      <c r="C41" s="55" t="s">
        <v>52</v>
      </c>
      <c r="D41" s="27"/>
      <c r="E41" s="19">
        <v>11350</v>
      </c>
      <c r="F41" s="28">
        <f t="shared" si="0"/>
        <v>2046774.5449999999</v>
      </c>
    </row>
    <row r="42" spans="1:6" x14ac:dyDescent="0.25">
      <c r="A42" s="54">
        <v>45203</v>
      </c>
      <c r="B42" s="26" t="s">
        <v>85</v>
      </c>
      <c r="C42" s="55" t="s">
        <v>52</v>
      </c>
      <c r="D42" s="27"/>
      <c r="E42" s="19">
        <v>2100</v>
      </c>
      <c r="F42" s="28">
        <f t="shared" si="0"/>
        <v>2044674.5449999999</v>
      </c>
    </row>
    <row r="43" spans="1:6" x14ac:dyDescent="0.25">
      <c r="A43" s="54">
        <v>45203</v>
      </c>
      <c r="B43" s="26" t="s">
        <v>86</v>
      </c>
      <c r="C43" s="55" t="s">
        <v>52</v>
      </c>
      <c r="D43" s="27"/>
      <c r="E43" s="19">
        <v>9600</v>
      </c>
      <c r="F43" s="28">
        <f t="shared" si="0"/>
        <v>2035074.5449999999</v>
      </c>
    </row>
    <row r="44" spans="1:6" x14ac:dyDescent="0.25">
      <c r="A44" s="54">
        <v>45203</v>
      </c>
      <c r="B44" s="26" t="s">
        <v>87</v>
      </c>
      <c r="C44" s="55" t="s">
        <v>52</v>
      </c>
      <c r="D44" s="27"/>
      <c r="E44" s="19">
        <v>2800</v>
      </c>
      <c r="F44" s="28">
        <f t="shared" si="0"/>
        <v>2032274.5449999999</v>
      </c>
    </row>
    <row r="45" spans="1:6" x14ac:dyDescent="0.25">
      <c r="A45" s="54">
        <v>45203</v>
      </c>
      <c r="B45" s="26" t="s">
        <v>88</v>
      </c>
      <c r="C45" s="55" t="s">
        <v>52</v>
      </c>
      <c r="D45" s="27"/>
      <c r="E45" s="19">
        <v>11300</v>
      </c>
      <c r="F45" s="28">
        <f t="shared" si="0"/>
        <v>2020974.5449999999</v>
      </c>
    </row>
    <row r="46" spans="1:6" x14ac:dyDescent="0.25">
      <c r="A46" s="54">
        <v>45203</v>
      </c>
      <c r="B46" s="26" t="s">
        <v>89</v>
      </c>
      <c r="C46" s="55" t="s">
        <v>52</v>
      </c>
      <c r="D46" s="27"/>
      <c r="E46" s="19">
        <v>9250</v>
      </c>
      <c r="F46" s="28">
        <f t="shared" si="0"/>
        <v>2011724.5449999999</v>
      </c>
    </row>
    <row r="47" spans="1:6" x14ac:dyDescent="0.25">
      <c r="A47" s="54">
        <v>45203</v>
      </c>
      <c r="B47" s="26" t="s">
        <v>90</v>
      </c>
      <c r="C47" s="55" t="s">
        <v>52</v>
      </c>
      <c r="D47" s="27"/>
      <c r="E47" s="19">
        <v>1350</v>
      </c>
      <c r="F47" s="28">
        <f t="shared" si="0"/>
        <v>2010374.5449999999</v>
      </c>
    </row>
    <row r="48" spans="1:6" x14ac:dyDescent="0.25">
      <c r="A48" s="54">
        <v>45203</v>
      </c>
      <c r="B48" s="26" t="s">
        <v>91</v>
      </c>
      <c r="C48" s="55" t="s">
        <v>52</v>
      </c>
      <c r="D48" s="27"/>
      <c r="E48" s="19">
        <v>11000</v>
      </c>
      <c r="F48" s="28">
        <f t="shared" si="0"/>
        <v>1999374.5449999999</v>
      </c>
    </row>
    <row r="49" spans="1:6" x14ac:dyDescent="0.25">
      <c r="A49" s="54">
        <v>45203</v>
      </c>
      <c r="B49" s="26" t="s">
        <v>92</v>
      </c>
      <c r="C49" s="55" t="s">
        <v>52</v>
      </c>
      <c r="D49" s="27"/>
      <c r="E49" s="19">
        <v>2450</v>
      </c>
      <c r="F49" s="28">
        <f t="shared" si="0"/>
        <v>1996924.5449999999</v>
      </c>
    </row>
    <row r="50" spans="1:6" x14ac:dyDescent="0.25">
      <c r="A50" s="54">
        <v>45203</v>
      </c>
      <c r="B50" s="26" t="s">
        <v>93</v>
      </c>
      <c r="C50" s="55" t="s">
        <v>52</v>
      </c>
      <c r="D50" s="27"/>
      <c r="E50" s="19">
        <v>5450</v>
      </c>
      <c r="F50" s="28">
        <f t="shared" si="0"/>
        <v>1991474.5449999999</v>
      </c>
    </row>
    <row r="51" spans="1:6" x14ac:dyDescent="0.25">
      <c r="A51" s="54">
        <v>45203</v>
      </c>
      <c r="B51" s="26" t="s">
        <v>94</v>
      </c>
      <c r="C51" s="55" t="s">
        <v>52</v>
      </c>
      <c r="D51" s="27"/>
      <c r="E51" s="19">
        <v>900</v>
      </c>
      <c r="F51" s="28">
        <f t="shared" si="0"/>
        <v>1990574.5449999999</v>
      </c>
    </row>
    <row r="52" spans="1:6" x14ac:dyDescent="0.25">
      <c r="A52" s="54">
        <v>45203</v>
      </c>
      <c r="B52" s="26" t="s">
        <v>95</v>
      </c>
      <c r="C52" s="55" t="s">
        <v>52</v>
      </c>
      <c r="D52" s="27"/>
      <c r="E52" s="19">
        <v>6450</v>
      </c>
      <c r="F52" s="28">
        <f t="shared" si="0"/>
        <v>1984124.5449999999</v>
      </c>
    </row>
    <row r="53" spans="1:6" x14ac:dyDescent="0.25">
      <c r="A53" s="54">
        <v>45203</v>
      </c>
      <c r="B53" s="26" t="s">
        <v>96</v>
      </c>
      <c r="C53" s="55" t="s">
        <v>52</v>
      </c>
      <c r="D53" s="27"/>
      <c r="E53" s="19">
        <v>2700</v>
      </c>
      <c r="F53" s="28">
        <f t="shared" si="0"/>
        <v>1981424.5449999999</v>
      </c>
    </row>
    <row r="54" spans="1:6" x14ac:dyDescent="0.25">
      <c r="A54" s="54">
        <v>45203</v>
      </c>
      <c r="B54" s="26" t="s">
        <v>97</v>
      </c>
      <c r="C54" s="55" t="s">
        <v>52</v>
      </c>
      <c r="D54" s="27"/>
      <c r="E54" s="19">
        <v>6600</v>
      </c>
      <c r="F54" s="28">
        <f t="shared" si="0"/>
        <v>1974824.5449999999</v>
      </c>
    </row>
    <row r="55" spans="1:6" x14ac:dyDescent="0.25">
      <c r="A55" s="54">
        <v>45203</v>
      </c>
      <c r="B55" s="26" t="s">
        <v>98</v>
      </c>
      <c r="C55" s="55" t="s">
        <v>52</v>
      </c>
      <c r="D55" s="27"/>
      <c r="E55" s="19">
        <v>1350</v>
      </c>
      <c r="F55" s="28">
        <f t="shared" si="0"/>
        <v>1973474.5449999999</v>
      </c>
    </row>
    <row r="56" spans="1:6" x14ac:dyDescent="0.25">
      <c r="A56" s="54">
        <v>45203</v>
      </c>
      <c r="B56" s="26" t="s">
        <v>99</v>
      </c>
      <c r="C56" s="55" t="s">
        <v>52</v>
      </c>
      <c r="D56" s="27"/>
      <c r="E56" s="19">
        <v>5600</v>
      </c>
      <c r="F56" s="28">
        <f t="shared" si="0"/>
        <v>1967874.5449999999</v>
      </c>
    </row>
    <row r="57" spans="1:6" x14ac:dyDescent="0.25">
      <c r="A57" s="54">
        <v>45203</v>
      </c>
      <c r="B57" s="26" t="s">
        <v>100</v>
      </c>
      <c r="C57" s="55" t="s">
        <v>52</v>
      </c>
      <c r="D57" s="27"/>
      <c r="E57" s="19">
        <v>2250</v>
      </c>
      <c r="F57" s="28">
        <f t="shared" si="0"/>
        <v>1965624.5449999999</v>
      </c>
    </row>
    <row r="58" spans="1:6" x14ac:dyDescent="0.25">
      <c r="A58" s="54">
        <v>45203</v>
      </c>
      <c r="B58" s="26" t="s">
        <v>101</v>
      </c>
      <c r="C58" s="55" t="s">
        <v>52</v>
      </c>
      <c r="D58" s="27"/>
      <c r="E58" s="19">
        <v>16250</v>
      </c>
      <c r="F58" s="28">
        <f t="shared" si="0"/>
        <v>1949374.5449999999</v>
      </c>
    </row>
    <row r="59" spans="1:6" x14ac:dyDescent="0.25">
      <c r="A59" s="54">
        <v>45203</v>
      </c>
      <c r="B59" s="26" t="s">
        <v>102</v>
      </c>
      <c r="C59" s="55" t="s">
        <v>52</v>
      </c>
      <c r="D59" s="27"/>
      <c r="E59" s="19">
        <v>750</v>
      </c>
      <c r="F59" s="28">
        <f t="shared" si="0"/>
        <v>1948624.5449999999</v>
      </c>
    </row>
    <row r="60" spans="1:6" x14ac:dyDescent="0.25">
      <c r="A60" s="54">
        <v>45203</v>
      </c>
      <c r="B60" s="26" t="s">
        <v>103</v>
      </c>
      <c r="C60" s="55" t="s">
        <v>52</v>
      </c>
      <c r="D60" s="27"/>
      <c r="E60" s="19">
        <v>900</v>
      </c>
      <c r="F60" s="28">
        <f t="shared" si="0"/>
        <v>1947724.5449999999</v>
      </c>
    </row>
    <row r="61" spans="1:6" x14ac:dyDescent="0.25">
      <c r="A61" s="54">
        <v>45203</v>
      </c>
      <c r="B61" s="26" t="s">
        <v>104</v>
      </c>
      <c r="C61" s="55" t="s">
        <v>52</v>
      </c>
      <c r="D61" s="27"/>
      <c r="E61" s="19">
        <v>1500</v>
      </c>
      <c r="F61" s="28">
        <f t="shared" si="0"/>
        <v>1946224.5449999999</v>
      </c>
    </row>
    <row r="62" spans="1:6" x14ac:dyDescent="0.25">
      <c r="A62" s="54">
        <v>45203</v>
      </c>
      <c r="B62" s="26" t="s">
        <v>105</v>
      </c>
      <c r="C62" s="55" t="s">
        <v>52</v>
      </c>
      <c r="D62" s="27"/>
      <c r="E62" s="19">
        <v>3000</v>
      </c>
      <c r="F62" s="28">
        <f t="shared" si="0"/>
        <v>1943224.5449999999</v>
      </c>
    </row>
    <row r="63" spans="1:6" x14ac:dyDescent="0.25">
      <c r="A63" s="54">
        <v>45203</v>
      </c>
      <c r="B63" s="26" t="s">
        <v>106</v>
      </c>
      <c r="C63" s="55" t="s">
        <v>52</v>
      </c>
      <c r="D63" s="27"/>
      <c r="E63" s="19">
        <v>4500</v>
      </c>
      <c r="F63" s="28">
        <f t="shared" si="0"/>
        <v>1938724.5449999999</v>
      </c>
    </row>
    <row r="64" spans="1:6" x14ac:dyDescent="0.25">
      <c r="A64" s="54">
        <v>45203</v>
      </c>
      <c r="B64" s="26" t="s">
        <v>107</v>
      </c>
      <c r="C64" s="55" t="s">
        <v>52</v>
      </c>
      <c r="D64" s="27"/>
      <c r="E64" s="19">
        <v>8250</v>
      </c>
      <c r="F64" s="28">
        <f t="shared" si="0"/>
        <v>1930474.5449999999</v>
      </c>
    </row>
    <row r="65" spans="1:6" x14ac:dyDescent="0.25">
      <c r="A65" s="54">
        <v>45203</v>
      </c>
      <c r="B65" s="26" t="s">
        <v>108</v>
      </c>
      <c r="C65" s="55" t="s">
        <v>52</v>
      </c>
      <c r="D65" s="27"/>
      <c r="E65" s="19">
        <v>5500</v>
      </c>
      <c r="F65" s="28">
        <f t="shared" si="0"/>
        <v>1924974.5449999999</v>
      </c>
    </row>
    <row r="66" spans="1:6" x14ac:dyDescent="0.25">
      <c r="A66" s="54">
        <v>45203</v>
      </c>
      <c r="B66" s="26" t="s">
        <v>109</v>
      </c>
      <c r="C66" s="55" t="s">
        <v>52</v>
      </c>
      <c r="D66" s="27"/>
      <c r="E66" s="19">
        <v>750</v>
      </c>
      <c r="F66" s="28">
        <f t="shared" si="0"/>
        <v>1924224.5449999999</v>
      </c>
    </row>
    <row r="67" spans="1:6" x14ac:dyDescent="0.25">
      <c r="A67" s="54">
        <v>45203</v>
      </c>
      <c r="B67" s="26" t="s">
        <v>110</v>
      </c>
      <c r="C67" s="55" t="s">
        <v>52</v>
      </c>
      <c r="D67" s="27"/>
      <c r="E67" s="19">
        <v>900</v>
      </c>
      <c r="F67" s="28">
        <f t="shared" si="0"/>
        <v>1923324.5449999999</v>
      </c>
    </row>
    <row r="68" spans="1:6" x14ac:dyDescent="0.25">
      <c r="A68" s="54">
        <v>45203</v>
      </c>
      <c r="B68" s="26" t="s">
        <v>111</v>
      </c>
      <c r="C68" s="55" t="s">
        <v>52</v>
      </c>
      <c r="D68" s="27"/>
      <c r="E68" s="19">
        <v>1650</v>
      </c>
      <c r="F68" s="28">
        <f t="shared" si="0"/>
        <v>1921674.5449999999</v>
      </c>
    </row>
    <row r="69" spans="1:6" x14ac:dyDescent="0.25">
      <c r="A69" s="54">
        <v>45203</v>
      </c>
      <c r="B69" s="26" t="s">
        <v>112</v>
      </c>
      <c r="C69" s="55" t="s">
        <v>52</v>
      </c>
      <c r="D69" s="27"/>
      <c r="E69" s="19">
        <v>14000</v>
      </c>
      <c r="F69" s="28">
        <f t="shared" si="0"/>
        <v>1907674.5449999999</v>
      </c>
    </row>
    <row r="70" spans="1:6" x14ac:dyDescent="0.25">
      <c r="A70" s="54">
        <v>45203</v>
      </c>
      <c r="B70" s="26" t="s">
        <v>113</v>
      </c>
      <c r="C70" s="55" t="s">
        <v>52</v>
      </c>
      <c r="D70" s="27"/>
      <c r="E70" s="19">
        <v>3000</v>
      </c>
      <c r="F70" s="28">
        <f t="shared" si="0"/>
        <v>1904674.5449999999</v>
      </c>
    </row>
    <row r="71" spans="1:6" x14ac:dyDescent="0.25">
      <c r="A71" s="54">
        <v>45203</v>
      </c>
      <c r="B71" s="26" t="s">
        <v>114</v>
      </c>
      <c r="C71" s="55" t="s">
        <v>52</v>
      </c>
      <c r="D71" s="27"/>
      <c r="E71" s="19">
        <v>750</v>
      </c>
      <c r="F71" s="28">
        <f t="shared" si="0"/>
        <v>1903924.5449999999</v>
      </c>
    </row>
    <row r="72" spans="1:6" x14ac:dyDescent="0.25">
      <c r="A72" s="54">
        <v>45203</v>
      </c>
      <c r="B72" s="26" t="s">
        <v>115</v>
      </c>
      <c r="C72" s="55" t="s">
        <v>52</v>
      </c>
      <c r="D72" s="27"/>
      <c r="E72" s="19">
        <v>1050</v>
      </c>
      <c r="F72" s="28">
        <f t="shared" si="0"/>
        <v>1902874.5449999999</v>
      </c>
    </row>
    <row r="73" spans="1:6" x14ac:dyDescent="0.25">
      <c r="A73" s="54">
        <v>45203</v>
      </c>
      <c r="B73" s="26" t="s">
        <v>116</v>
      </c>
      <c r="C73" s="55" t="s">
        <v>52</v>
      </c>
      <c r="D73" s="27"/>
      <c r="E73" s="19">
        <v>2450</v>
      </c>
      <c r="F73" s="28">
        <f t="shared" si="0"/>
        <v>1900424.5449999999</v>
      </c>
    </row>
    <row r="74" spans="1:6" x14ac:dyDescent="0.25">
      <c r="A74" s="54">
        <v>45203</v>
      </c>
      <c r="B74" s="26" t="s">
        <v>117</v>
      </c>
      <c r="C74" s="55" t="s">
        <v>52</v>
      </c>
      <c r="D74" s="27"/>
      <c r="E74" s="19">
        <v>750</v>
      </c>
      <c r="F74" s="28">
        <f t="shared" si="0"/>
        <v>1899674.5449999999</v>
      </c>
    </row>
    <row r="75" spans="1:6" x14ac:dyDescent="0.25">
      <c r="A75" s="54">
        <v>45203</v>
      </c>
      <c r="B75" s="26" t="s">
        <v>118</v>
      </c>
      <c r="C75" s="55" t="s">
        <v>52</v>
      </c>
      <c r="D75" s="27"/>
      <c r="E75" s="19">
        <v>1500</v>
      </c>
      <c r="F75" s="28">
        <f t="shared" ref="F75:F138" si="1">+F74+D75-E75</f>
        <v>1898174.5449999999</v>
      </c>
    </row>
    <row r="76" spans="1:6" x14ac:dyDescent="0.25">
      <c r="A76" s="54">
        <v>45203</v>
      </c>
      <c r="B76" s="26" t="s">
        <v>119</v>
      </c>
      <c r="C76" s="55" t="s">
        <v>52</v>
      </c>
      <c r="D76" s="27"/>
      <c r="E76" s="19">
        <v>1050</v>
      </c>
      <c r="F76" s="28">
        <f t="shared" si="1"/>
        <v>1897124.5449999999</v>
      </c>
    </row>
    <row r="77" spans="1:6" x14ac:dyDescent="0.25">
      <c r="A77" s="54">
        <v>45203</v>
      </c>
      <c r="B77" s="26" t="s">
        <v>120</v>
      </c>
      <c r="C77" s="55" t="s">
        <v>52</v>
      </c>
      <c r="D77" s="27"/>
      <c r="E77" s="19">
        <v>2100</v>
      </c>
      <c r="F77" s="28">
        <f t="shared" si="1"/>
        <v>1895024.5449999999</v>
      </c>
    </row>
    <row r="78" spans="1:6" x14ac:dyDescent="0.25">
      <c r="A78" s="54">
        <v>45203</v>
      </c>
      <c r="B78" s="26" t="s">
        <v>121</v>
      </c>
      <c r="C78" s="55" t="s">
        <v>52</v>
      </c>
      <c r="D78" s="27"/>
      <c r="E78" s="19">
        <v>900</v>
      </c>
      <c r="F78" s="28">
        <f t="shared" si="1"/>
        <v>1894124.5449999999</v>
      </c>
    </row>
    <row r="79" spans="1:6" x14ac:dyDescent="0.25">
      <c r="A79" s="54">
        <v>45203</v>
      </c>
      <c r="B79" s="26">
        <v>32195916504</v>
      </c>
      <c r="C79" s="55" t="s">
        <v>122</v>
      </c>
      <c r="D79" s="27"/>
      <c r="E79" s="19">
        <v>20929.86</v>
      </c>
      <c r="F79" s="28">
        <f t="shared" si="1"/>
        <v>1873194.6849999998</v>
      </c>
    </row>
    <row r="80" spans="1:6" x14ac:dyDescent="0.25">
      <c r="A80" s="54">
        <v>45203</v>
      </c>
      <c r="B80" s="26">
        <v>32195916927</v>
      </c>
      <c r="C80" s="55" t="s">
        <v>123</v>
      </c>
      <c r="D80" s="27"/>
      <c r="E80" s="19">
        <v>91675.64</v>
      </c>
      <c r="F80" s="28">
        <f t="shared" si="1"/>
        <v>1781519.0449999999</v>
      </c>
    </row>
    <row r="81" spans="1:6" x14ac:dyDescent="0.25">
      <c r="A81" s="54">
        <v>45203</v>
      </c>
      <c r="B81" s="26">
        <v>32195917235</v>
      </c>
      <c r="C81" s="56" t="s">
        <v>124</v>
      </c>
      <c r="D81" s="27"/>
      <c r="E81" s="19">
        <v>123858.27</v>
      </c>
      <c r="F81" s="28">
        <f t="shared" si="1"/>
        <v>1657660.7749999999</v>
      </c>
    </row>
    <row r="82" spans="1:6" x14ac:dyDescent="0.25">
      <c r="A82" s="54">
        <v>45203</v>
      </c>
      <c r="B82" s="26">
        <v>32195917587</v>
      </c>
      <c r="C82" s="56" t="s">
        <v>125</v>
      </c>
      <c r="D82" s="27"/>
      <c r="E82" s="19">
        <v>748600</v>
      </c>
      <c r="F82" s="28">
        <f t="shared" si="1"/>
        <v>909060.77499999991</v>
      </c>
    </row>
    <row r="83" spans="1:6" x14ac:dyDescent="0.25">
      <c r="A83" s="54">
        <v>45203</v>
      </c>
      <c r="B83" s="26">
        <v>32195917928</v>
      </c>
      <c r="C83" s="55" t="s">
        <v>126</v>
      </c>
      <c r="D83" s="27"/>
      <c r="E83" s="19">
        <v>46540.18</v>
      </c>
      <c r="F83" s="28">
        <f t="shared" si="1"/>
        <v>862520.59499999986</v>
      </c>
    </row>
    <row r="84" spans="1:6" x14ac:dyDescent="0.25">
      <c r="A84" s="54">
        <v>45203</v>
      </c>
      <c r="B84" s="26">
        <v>32195918256</v>
      </c>
      <c r="C84" s="55" t="s">
        <v>127</v>
      </c>
      <c r="D84" s="27"/>
      <c r="E84" s="19">
        <v>143131.99</v>
      </c>
      <c r="F84" s="28">
        <f t="shared" si="1"/>
        <v>719388.60499999986</v>
      </c>
    </row>
    <row r="85" spans="1:6" x14ac:dyDescent="0.25">
      <c r="A85" s="54">
        <v>45203</v>
      </c>
      <c r="B85" s="26">
        <v>32195918656</v>
      </c>
      <c r="C85" s="56" t="s">
        <v>128</v>
      </c>
      <c r="D85" s="27"/>
      <c r="E85" s="19">
        <v>263943.75</v>
      </c>
      <c r="F85" s="28">
        <f t="shared" si="1"/>
        <v>455444.85499999986</v>
      </c>
    </row>
    <row r="86" spans="1:6" x14ac:dyDescent="0.25">
      <c r="A86" s="54">
        <v>45203</v>
      </c>
      <c r="B86" s="26">
        <v>32195918972</v>
      </c>
      <c r="C86" s="56" t="s">
        <v>128</v>
      </c>
      <c r="D86" s="27"/>
      <c r="E86" s="19">
        <v>21186.9</v>
      </c>
      <c r="F86" s="28">
        <f t="shared" si="1"/>
        <v>434257.95499999984</v>
      </c>
    </row>
    <row r="87" spans="1:6" x14ac:dyDescent="0.25">
      <c r="A87" s="54">
        <v>45203</v>
      </c>
      <c r="B87" s="26">
        <v>32195919709</v>
      </c>
      <c r="C87" s="56" t="s">
        <v>129</v>
      </c>
      <c r="D87" s="27"/>
      <c r="E87" s="19">
        <v>332660.7</v>
      </c>
      <c r="F87" s="28">
        <f t="shared" si="1"/>
        <v>101597.25499999983</v>
      </c>
    </row>
    <row r="88" spans="1:6" x14ac:dyDescent="0.25">
      <c r="A88" s="54">
        <v>45203</v>
      </c>
      <c r="B88" s="26">
        <v>32195920149</v>
      </c>
      <c r="C88" s="55" t="s">
        <v>45</v>
      </c>
      <c r="D88" s="27"/>
      <c r="E88" s="19">
        <v>7125</v>
      </c>
      <c r="F88" s="28">
        <f t="shared" si="1"/>
        <v>94472.25499999983</v>
      </c>
    </row>
    <row r="89" spans="1:6" x14ac:dyDescent="0.25">
      <c r="A89" s="54">
        <v>45203</v>
      </c>
      <c r="B89" s="26">
        <v>32195948022</v>
      </c>
      <c r="C89" s="55" t="s">
        <v>52</v>
      </c>
      <c r="D89" s="27"/>
      <c r="E89" s="19">
        <v>900</v>
      </c>
      <c r="F89" s="28">
        <f t="shared" si="1"/>
        <v>93572.25499999983</v>
      </c>
    </row>
    <row r="90" spans="1:6" x14ac:dyDescent="0.25">
      <c r="A90" s="54">
        <v>45205</v>
      </c>
      <c r="B90" s="26">
        <v>32220119960</v>
      </c>
      <c r="C90" s="56" t="s">
        <v>130</v>
      </c>
      <c r="D90" s="27"/>
      <c r="E90" s="19">
        <v>89131.150000000023</v>
      </c>
      <c r="F90" s="28">
        <f t="shared" si="1"/>
        <v>4441.1049999998068</v>
      </c>
    </row>
    <row r="91" spans="1:6" x14ac:dyDescent="0.25">
      <c r="A91" s="54">
        <v>45217</v>
      </c>
      <c r="B91" s="26" t="s">
        <v>131</v>
      </c>
      <c r="C91" s="56" t="s">
        <v>132</v>
      </c>
      <c r="D91" s="27">
        <v>2157586.25</v>
      </c>
      <c r="E91" s="19"/>
      <c r="F91" s="28">
        <f t="shared" si="1"/>
        <v>2162027.355</v>
      </c>
    </row>
    <row r="92" spans="1:6" x14ac:dyDescent="0.25">
      <c r="A92" s="54">
        <v>45224</v>
      </c>
      <c r="B92" s="26">
        <v>32422412864</v>
      </c>
      <c r="C92" s="55" t="s">
        <v>133</v>
      </c>
      <c r="D92" s="27"/>
      <c r="E92" s="19">
        <v>789963.1</v>
      </c>
      <c r="F92" s="28">
        <f t="shared" si="1"/>
        <v>1372064.2549999999</v>
      </c>
    </row>
    <row r="93" spans="1:6" x14ac:dyDescent="0.25">
      <c r="A93" s="54">
        <v>45224</v>
      </c>
      <c r="B93" s="26">
        <v>32422413184</v>
      </c>
      <c r="C93" s="55" t="s">
        <v>134</v>
      </c>
      <c r="D93" s="27"/>
      <c r="E93" s="19">
        <v>105307.5</v>
      </c>
      <c r="F93" s="28">
        <f t="shared" si="1"/>
        <v>1266756.7549999999</v>
      </c>
    </row>
    <row r="94" spans="1:6" x14ac:dyDescent="0.25">
      <c r="A94" s="54">
        <v>45224</v>
      </c>
      <c r="B94" s="26">
        <v>32422413469</v>
      </c>
      <c r="C94" s="55" t="s">
        <v>135</v>
      </c>
      <c r="D94" s="27"/>
      <c r="E94" s="19">
        <v>497200</v>
      </c>
      <c r="F94" s="28">
        <f t="shared" si="1"/>
        <v>769556.75499999989</v>
      </c>
    </row>
    <row r="95" spans="1:6" x14ac:dyDescent="0.25">
      <c r="A95" s="54">
        <v>45224</v>
      </c>
      <c r="B95" s="26">
        <v>32422413832</v>
      </c>
      <c r="C95" s="56" t="s">
        <v>136</v>
      </c>
      <c r="D95" s="27"/>
      <c r="E95" s="19">
        <v>70941.399999999994</v>
      </c>
      <c r="F95" s="28">
        <f t="shared" si="1"/>
        <v>698615.35499999986</v>
      </c>
    </row>
    <row r="96" spans="1:6" x14ac:dyDescent="0.25">
      <c r="A96" s="54">
        <v>45224</v>
      </c>
      <c r="B96" s="26">
        <v>32422414165</v>
      </c>
      <c r="C96" s="56" t="s">
        <v>136</v>
      </c>
      <c r="D96" s="27"/>
      <c r="E96" s="19">
        <v>300431.45999999996</v>
      </c>
      <c r="F96" s="28">
        <f t="shared" si="1"/>
        <v>398183.8949999999</v>
      </c>
    </row>
    <row r="97" spans="1:6" x14ac:dyDescent="0.25">
      <c r="A97" s="54">
        <v>45224</v>
      </c>
      <c r="B97" s="26">
        <v>32422414624</v>
      </c>
      <c r="C97" s="55" t="s">
        <v>45</v>
      </c>
      <c r="D97" s="27"/>
      <c r="E97" s="19">
        <v>7125</v>
      </c>
      <c r="F97" s="28">
        <f t="shared" si="1"/>
        <v>391058.8949999999</v>
      </c>
    </row>
    <row r="98" spans="1:6" x14ac:dyDescent="0.25">
      <c r="A98" s="54">
        <v>45225</v>
      </c>
      <c r="B98" s="26">
        <v>32434057168</v>
      </c>
      <c r="C98" s="55" t="s">
        <v>137</v>
      </c>
      <c r="D98" s="27"/>
      <c r="E98" s="19">
        <v>1200</v>
      </c>
      <c r="F98" s="28">
        <f t="shared" si="1"/>
        <v>389858.8949999999</v>
      </c>
    </row>
    <row r="99" spans="1:6" x14ac:dyDescent="0.25">
      <c r="A99" s="54">
        <v>45225</v>
      </c>
      <c r="B99" s="26">
        <v>32434058382</v>
      </c>
      <c r="C99" s="55" t="s">
        <v>138</v>
      </c>
      <c r="D99" s="27"/>
      <c r="E99" s="19">
        <v>3000</v>
      </c>
      <c r="F99" s="28">
        <f t="shared" si="1"/>
        <v>386858.8949999999</v>
      </c>
    </row>
    <row r="100" spans="1:6" x14ac:dyDescent="0.25">
      <c r="A100" s="54">
        <v>45225</v>
      </c>
      <c r="B100" s="26">
        <v>32434058743</v>
      </c>
      <c r="C100" s="55" t="s">
        <v>138</v>
      </c>
      <c r="D100" s="27"/>
      <c r="E100" s="19">
        <v>2100</v>
      </c>
      <c r="F100" s="28">
        <f t="shared" si="1"/>
        <v>384758.8949999999</v>
      </c>
    </row>
    <row r="101" spans="1:6" x14ac:dyDescent="0.25">
      <c r="A101" s="54">
        <v>45225</v>
      </c>
      <c r="B101" s="26">
        <v>32434059822</v>
      </c>
      <c r="C101" s="55" t="s">
        <v>138</v>
      </c>
      <c r="D101" s="27"/>
      <c r="E101" s="19">
        <v>1950</v>
      </c>
      <c r="F101" s="28">
        <f t="shared" si="1"/>
        <v>382808.8949999999</v>
      </c>
    </row>
    <row r="102" spans="1:6" x14ac:dyDescent="0.25">
      <c r="A102" s="54">
        <v>45225</v>
      </c>
      <c r="B102" s="26">
        <v>32434060530</v>
      </c>
      <c r="C102" s="55" t="s">
        <v>138</v>
      </c>
      <c r="D102" s="27"/>
      <c r="E102" s="19">
        <v>900</v>
      </c>
      <c r="F102" s="28">
        <f t="shared" si="1"/>
        <v>381908.8949999999</v>
      </c>
    </row>
    <row r="103" spans="1:6" x14ac:dyDescent="0.25">
      <c r="A103" s="54">
        <v>45225</v>
      </c>
      <c r="B103" s="26">
        <v>32434061189</v>
      </c>
      <c r="C103" s="55" t="s">
        <v>138</v>
      </c>
      <c r="D103" s="27"/>
      <c r="E103" s="19">
        <v>3050</v>
      </c>
      <c r="F103" s="28">
        <f t="shared" si="1"/>
        <v>378858.8949999999</v>
      </c>
    </row>
    <row r="104" spans="1:6" x14ac:dyDescent="0.25">
      <c r="A104" s="54">
        <v>45225</v>
      </c>
      <c r="B104" s="26">
        <v>32434061561</v>
      </c>
      <c r="C104" s="55" t="s">
        <v>138</v>
      </c>
      <c r="D104" s="27"/>
      <c r="E104" s="19">
        <v>750</v>
      </c>
      <c r="F104" s="28">
        <f t="shared" si="1"/>
        <v>378108.8949999999</v>
      </c>
    </row>
    <row r="105" spans="1:6" x14ac:dyDescent="0.25">
      <c r="A105" s="54">
        <v>45225</v>
      </c>
      <c r="B105" s="26">
        <v>32434061872</v>
      </c>
      <c r="C105" s="55" t="s">
        <v>138</v>
      </c>
      <c r="D105" s="27"/>
      <c r="E105" s="19">
        <v>1050</v>
      </c>
      <c r="F105" s="28">
        <f t="shared" si="1"/>
        <v>377058.8949999999</v>
      </c>
    </row>
    <row r="106" spans="1:6" x14ac:dyDescent="0.25">
      <c r="A106" s="54">
        <v>45225</v>
      </c>
      <c r="B106" s="26">
        <v>32434062311</v>
      </c>
      <c r="C106" s="55" t="s">
        <v>138</v>
      </c>
      <c r="D106" s="27"/>
      <c r="E106" s="19">
        <v>2150</v>
      </c>
      <c r="F106" s="28">
        <f t="shared" si="1"/>
        <v>374908.8949999999</v>
      </c>
    </row>
    <row r="107" spans="1:6" x14ac:dyDescent="0.25">
      <c r="A107" s="54">
        <v>45225</v>
      </c>
      <c r="B107" s="26">
        <v>32434062636</v>
      </c>
      <c r="C107" s="55" t="s">
        <v>138</v>
      </c>
      <c r="D107" s="27"/>
      <c r="E107" s="19">
        <v>1050</v>
      </c>
      <c r="F107" s="28">
        <f t="shared" si="1"/>
        <v>373858.8949999999</v>
      </c>
    </row>
    <row r="108" spans="1:6" x14ac:dyDescent="0.25">
      <c r="A108" s="54">
        <v>45225</v>
      </c>
      <c r="B108" s="26">
        <v>32434373099</v>
      </c>
      <c r="C108" s="55" t="s">
        <v>138</v>
      </c>
      <c r="D108" s="27"/>
      <c r="E108" s="19">
        <v>1350</v>
      </c>
      <c r="F108" s="28">
        <f t="shared" si="1"/>
        <v>372508.8949999999</v>
      </c>
    </row>
    <row r="109" spans="1:6" x14ac:dyDescent="0.25">
      <c r="A109" s="54">
        <v>45225</v>
      </c>
      <c r="B109" s="26">
        <v>32434373536</v>
      </c>
      <c r="C109" s="55" t="s">
        <v>138</v>
      </c>
      <c r="D109" s="27"/>
      <c r="E109" s="19">
        <v>1500</v>
      </c>
      <c r="F109" s="28">
        <f t="shared" si="1"/>
        <v>371008.8949999999</v>
      </c>
    </row>
    <row r="110" spans="1:6" x14ac:dyDescent="0.25">
      <c r="A110" s="54">
        <v>45225</v>
      </c>
      <c r="B110" s="26">
        <v>32434374159</v>
      </c>
      <c r="C110" s="55" t="s">
        <v>138</v>
      </c>
      <c r="D110" s="27"/>
      <c r="E110" s="19">
        <v>3500</v>
      </c>
      <c r="F110" s="28">
        <f t="shared" si="1"/>
        <v>367508.8949999999</v>
      </c>
    </row>
    <row r="111" spans="1:6" x14ac:dyDescent="0.25">
      <c r="A111" s="54">
        <v>45225</v>
      </c>
      <c r="B111" s="26">
        <v>32434375204</v>
      </c>
      <c r="C111" s="55" t="s">
        <v>138</v>
      </c>
      <c r="D111" s="27"/>
      <c r="E111" s="19">
        <v>2250</v>
      </c>
      <c r="F111" s="28">
        <f t="shared" si="1"/>
        <v>365258.8949999999</v>
      </c>
    </row>
    <row r="112" spans="1:6" x14ac:dyDescent="0.25">
      <c r="A112" s="54">
        <v>45225</v>
      </c>
      <c r="B112" s="26">
        <v>32434375568</v>
      </c>
      <c r="C112" s="55" t="s">
        <v>138</v>
      </c>
      <c r="D112" s="27"/>
      <c r="E112" s="19">
        <v>750</v>
      </c>
      <c r="F112" s="28">
        <f t="shared" si="1"/>
        <v>364508.8949999999</v>
      </c>
    </row>
    <row r="113" spans="1:6" x14ac:dyDescent="0.25">
      <c r="A113" s="54">
        <v>45225</v>
      </c>
      <c r="B113" s="26">
        <v>32434376269</v>
      </c>
      <c r="C113" s="55" t="s">
        <v>138</v>
      </c>
      <c r="D113" s="27"/>
      <c r="E113" s="19">
        <v>1800</v>
      </c>
      <c r="F113" s="28">
        <f t="shared" si="1"/>
        <v>362708.8949999999</v>
      </c>
    </row>
    <row r="114" spans="1:6" x14ac:dyDescent="0.25">
      <c r="A114" s="54">
        <v>45225</v>
      </c>
      <c r="B114" s="26">
        <v>32434376601</v>
      </c>
      <c r="C114" s="55" t="s">
        <v>138</v>
      </c>
      <c r="D114" s="27"/>
      <c r="E114" s="19">
        <v>1500</v>
      </c>
      <c r="F114" s="28">
        <f t="shared" si="1"/>
        <v>361208.8949999999</v>
      </c>
    </row>
    <row r="115" spans="1:6" x14ac:dyDescent="0.25">
      <c r="A115" s="54">
        <v>45225</v>
      </c>
      <c r="B115" s="26">
        <v>32434376930</v>
      </c>
      <c r="C115" s="55" t="s">
        <v>138</v>
      </c>
      <c r="D115" s="27"/>
      <c r="E115" s="19">
        <v>4300</v>
      </c>
      <c r="F115" s="28">
        <f t="shared" si="1"/>
        <v>356908.8949999999</v>
      </c>
    </row>
    <row r="116" spans="1:6" x14ac:dyDescent="0.25">
      <c r="A116" s="54">
        <v>45225</v>
      </c>
      <c r="B116" s="26">
        <v>32434377350</v>
      </c>
      <c r="C116" s="55" t="s">
        <v>138</v>
      </c>
      <c r="D116" s="27"/>
      <c r="E116" s="19">
        <v>2600</v>
      </c>
      <c r="F116" s="28">
        <f t="shared" si="1"/>
        <v>354308.8949999999</v>
      </c>
    </row>
    <row r="117" spans="1:6" x14ac:dyDescent="0.25">
      <c r="A117" s="54">
        <v>45225</v>
      </c>
      <c r="B117" s="26">
        <v>32434377756</v>
      </c>
      <c r="C117" s="55" t="s">
        <v>138</v>
      </c>
      <c r="D117" s="27"/>
      <c r="E117" s="19">
        <v>750</v>
      </c>
      <c r="F117" s="28">
        <f t="shared" si="1"/>
        <v>353558.8949999999</v>
      </c>
    </row>
    <row r="118" spans="1:6" x14ac:dyDescent="0.25">
      <c r="A118" s="54">
        <v>45225</v>
      </c>
      <c r="B118" s="26">
        <v>32434501554</v>
      </c>
      <c r="C118" s="55" t="s">
        <v>138</v>
      </c>
      <c r="D118" s="27"/>
      <c r="E118" s="19">
        <v>2750</v>
      </c>
      <c r="F118" s="28">
        <f t="shared" si="1"/>
        <v>350808.8949999999</v>
      </c>
    </row>
    <row r="119" spans="1:6" x14ac:dyDescent="0.25">
      <c r="A119" s="54">
        <v>45225</v>
      </c>
      <c r="B119" s="26">
        <v>32434501957</v>
      </c>
      <c r="C119" s="55" t="s">
        <v>138</v>
      </c>
      <c r="D119" s="27"/>
      <c r="E119" s="19">
        <v>2450</v>
      </c>
      <c r="F119" s="28">
        <f t="shared" si="1"/>
        <v>348358.8949999999</v>
      </c>
    </row>
    <row r="120" spans="1:6" x14ac:dyDescent="0.25">
      <c r="A120" s="54">
        <v>45225</v>
      </c>
      <c r="B120" s="26">
        <v>32434502370</v>
      </c>
      <c r="C120" s="55" t="s">
        <v>138</v>
      </c>
      <c r="D120" s="27"/>
      <c r="E120" s="19">
        <v>750</v>
      </c>
      <c r="F120" s="28">
        <f t="shared" si="1"/>
        <v>347608.8949999999</v>
      </c>
    </row>
    <row r="121" spans="1:6" x14ac:dyDescent="0.25">
      <c r="A121" s="54">
        <v>45225</v>
      </c>
      <c r="B121" s="26">
        <v>32434502731</v>
      </c>
      <c r="C121" s="55" t="s">
        <v>138</v>
      </c>
      <c r="D121" s="27"/>
      <c r="E121" s="19">
        <v>1550</v>
      </c>
      <c r="F121" s="28">
        <f t="shared" si="1"/>
        <v>346058.8949999999</v>
      </c>
    </row>
    <row r="122" spans="1:6" x14ac:dyDescent="0.25">
      <c r="A122" s="54">
        <v>45225</v>
      </c>
      <c r="B122" s="26">
        <v>32436004191</v>
      </c>
      <c r="C122" s="55" t="s">
        <v>138</v>
      </c>
      <c r="D122" s="27"/>
      <c r="E122" s="19">
        <v>1800</v>
      </c>
      <c r="F122" s="28">
        <f t="shared" si="1"/>
        <v>344258.8949999999</v>
      </c>
    </row>
    <row r="123" spans="1:6" x14ac:dyDescent="0.25">
      <c r="A123" s="54">
        <v>45225</v>
      </c>
      <c r="B123" s="26">
        <v>32436004529</v>
      </c>
      <c r="C123" s="55" t="s">
        <v>138</v>
      </c>
      <c r="D123" s="27"/>
      <c r="E123" s="19">
        <v>1350</v>
      </c>
      <c r="F123" s="28">
        <f t="shared" si="1"/>
        <v>342908.8949999999</v>
      </c>
    </row>
    <row r="124" spans="1:6" x14ac:dyDescent="0.25">
      <c r="A124" s="54">
        <v>45225</v>
      </c>
      <c r="B124" s="26">
        <v>32436005199</v>
      </c>
      <c r="C124" s="55" t="s">
        <v>138</v>
      </c>
      <c r="D124" s="27"/>
      <c r="E124" s="19">
        <v>16100</v>
      </c>
      <c r="F124" s="28">
        <f t="shared" si="1"/>
        <v>326808.8949999999</v>
      </c>
    </row>
    <row r="125" spans="1:6" x14ac:dyDescent="0.25">
      <c r="A125" s="54">
        <v>45225</v>
      </c>
      <c r="B125" s="26">
        <v>32436005516</v>
      </c>
      <c r="C125" s="55" t="s">
        <v>138</v>
      </c>
      <c r="D125" s="27"/>
      <c r="E125" s="19">
        <v>11750</v>
      </c>
      <c r="F125" s="28">
        <f t="shared" si="1"/>
        <v>315058.8949999999</v>
      </c>
    </row>
    <row r="126" spans="1:6" x14ac:dyDescent="0.25">
      <c r="A126" s="54">
        <v>45225</v>
      </c>
      <c r="B126" s="26">
        <v>32436005817</v>
      </c>
      <c r="C126" s="55" t="s">
        <v>138</v>
      </c>
      <c r="D126" s="27"/>
      <c r="E126" s="19">
        <v>1500</v>
      </c>
      <c r="F126" s="28">
        <f t="shared" si="1"/>
        <v>313558.8949999999</v>
      </c>
    </row>
    <row r="127" spans="1:6" x14ac:dyDescent="0.25">
      <c r="A127" s="54">
        <v>45225</v>
      </c>
      <c r="B127" s="26">
        <v>32436006298</v>
      </c>
      <c r="C127" s="55" t="s">
        <v>138</v>
      </c>
      <c r="D127" s="27"/>
      <c r="E127" s="19">
        <v>5250</v>
      </c>
      <c r="F127" s="28">
        <f t="shared" si="1"/>
        <v>308308.8949999999</v>
      </c>
    </row>
    <row r="128" spans="1:6" x14ac:dyDescent="0.25">
      <c r="A128" s="54">
        <v>45225</v>
      </c>
      <c r="B128" s="26">
        <v>32436006571</v>
      </c>
      <c r="C128" s="55" t="s">
        <v>138</v>
      </c>
      <c r="D128" s="27"/>
      <c r="E128" s="19">
        <v>3800</v>
      </c>
      <c r="F128" s="28">
        <f t="shared" si="1"/>
        <v>304508.8949999999</v>
      </c>
    </row>
    <row r="129" spans="1:6" x14ac:dyDescent="0.25">
      <c r="A129" s="54">
        <v>45225</v>
      </c>
      <c r="B129" s="26">
        <v>32436006903</v>
      </c>
      <c r="C129" s="55" t="s">
        <v>138</v>
      </c>
      <c r="D129" s="27"/>
      <c r="E129" s="19">
        <v>2150</v>
      </c>
      <c r="F129" s="28">
        <f t="shared" si="1"/>
        <v>302358.8949999999</v>
      </c>
    </row>
    <row r="130" spans="1:6" x14ac:dyDescent="0.25">
      <c r="A130" s="54">
        <v>45225</v>
      </c>
      <c r="B130" s="26">
        <v>32436007212</v>
      </c>
      <c r="C130" s="55" t="s">
        <v>138</v>
      </c>
      <c r="D130" s="27"/>
      <c r="E130" s="19">
        <v>1800</v>
      </c>
      <c r="F130" s="28">
        <f t="shared" si="1"/>
        <v>300558.8949999999</v>
      </c>
    </row>
    <row r="131" spans="1:6" x14ac:dyDescent="0.25">
      <c r="A131" s="54">
        <v>45225</v>
      </c>
      <c r="B131" s="26">
        <v>32436007829</v>
      </c>
      <c r="C131" s="55" t="s">
        <v>138</v>
      </c>
      <c r="D131" s="27"/>
      <c r="E131" s="19">
        <v>900</v>
      </c>
      <c r="F131" s="28">
        <f t="shared" si="1"/>
        <v>299658.8949999999</v>
      </c>
    </row>
    <row r="132" spans="1:6" x14ac:dyDescent="0.25">
      <c r="A132" s="54">
        <v>45225</v>
      </c>
      <c r="B132" s="26">
        <v>32436421778</v>
      </c>
      <c r="C132" s="55" t="s">
        <v>138</v>
      </c>
      <c r="D132" s="27"/>
      <c r="E132" s="19">
        <v>8600</v>
      </c>
      <c r="F132" s="28">
        <f t="shared" si="1"/>
        <v>291058.8949999999</v>
      </c>
    </row>
    <row r="133" spans="1:6" x14ac:dyDescent="0.25">
      <c r="A133" s="54">
        <v>45225</v>
      </c>
      <c r="B133" s="26">
        <v>32436422116</v>
      </c>
      <c r="C133" s="55" t="s">
        <v>138</v>
      </c>
      <c r="D133" s="27"/>
      <c r="E133" s="19">
        <v>1950</v>
      </c>
      <c r="F133" s="28">
        <f t="shared" si="1"/>
        <v>289108.8949999999</v>
      </c>
    </row>
    <row r="134" spans="1:6" x14ac:dyDescent="0.25">
      <c r="A134" s="54">
        <v>45225</v>
      </c>
      <c r="B134" s="26">
        <v>32436422472</v>
      </c>
      <c r="C134" s="55" t="s">
        <v>138</v>
      </c>
      <c r="D134" s="27"/>
      <c r="E134" s="19">
        <v>3950</v>
      </c>
      <c r="F134" s="28">
        <f t="shared" si="1"/>
        <v>285158.8949999999</v>
      </c>
    </row>
    <row r="135" spans="1:6" x14ac:dyDescent="0.25">
      <c r="A135" s="54">
        <v>45225</v>
      </c>
      <c r="B135" s="26">
        <v>32436422761</v>
      </c>
      <c r="C135" s="55" t="s">
        <v>138</v>
      </c>
      <c r="D135" s="27"/>
      <c r="E135" s="19">
        <v>3600</v>
      </c>
      <c r="F135" s="28">
        <f t="shared" si="1"/>
        <v>281558.8949999999</v>
      </c>
    </row>
    <row r="136" spans="1:6" x14ac:dyDescent="0.25">
      <c r="A136" s="54">
        <v>45225</v>
      </c>
      <c r="B136" s="26">
        <v>32436423298</v>
      </c>
      <c r="C136" s="55" t="s">
        <v>138</v>
      </c>
      <c r="D136" s="27"/>
      <c r="E136" s="19">
        <v>900</v>
      </c>
      <c r="F136" s="28">
        <f t="shared" si="1"/>
        <v>280658.8949999999</v>
      </c>
    </row>
    <row r="137" spans="1:6" x14ac:dyDescent="0.25">
      <c r="A137" s="54">
        <v>45225</v>
      </c>
      <c r="B137" s="26">
        <v>32436424114</v>
      </c>
      <c r="C137" s="55" t="s">
        <v>138</v>
      </c>
      <c r="D137" s="27"/>
      <c r="E137" s="19">
        <v>2700</v>
      </c>
      <c r="F137" s="28">
        <f t="shared" si="1"/>
        <v>277958.8949999999</v>
      </c>
    </row>
    <row r="138" spans="1:6" x14ac:dyDescent="0.25">
      <c r="A138" s="54">
        <v>45225</v>
      </c>
      <c r="B138" s="26">
        <v>32436424796</v>
      </c>
      <c r="C138" s="55" t="s">
        <v>138</v>
      </c>
      <c r="D138" s="27"/>
      <c r="E138" s="19">
        <v>28200</v>
      </c>
      <c r="F138" s="28">
        <f t="shared" si="1"/>
        <v>249758.8949999999</v>
      </c>
    </row>
    <row r="139" spans="1:6" x14ac:dyDescent="0.25">
      <c r="A139" s="54">
        <v>45225</v>
      </c>
      <c r="B139" s="26">
        <v>32436425130</v>
      </c>
      <c r="C139" s="55" t="s">
        <v>138</v>
      </c>
      <c r="D139" s="27"/>
      <c r="E139" s="19">
        <v>5300</v>
      </c>
      <c r="F139" s="28">
        <f t="shared" ref="F139:F178" si="2">+F138+D139-E139</f>
        <v>244458.8949999999</v>
      </c>
    </row>
    <row r="140" spans="1:6" x14ac:dyDescent="0.25">
      <c r="A140" s="54">
        <v>45225</v>
      </c>
      <c r="B140" s="26">
        <v>32436425521</v>
      </c>
      <c r="C140" s="55" t="s">
        <v>138</v>
      </c>
      <c r="D140" s="27"/>
      <c r="E140" s="19">
        <v>1500</v>
      </c>
      <c r="F140" s="28">
        <f t="shared" si="2"/>
        <v>242958.8949999999</v>
      </c>
    </row>
    <row r="141" spans="1:6" x14ac:dyDescent="0.25">
      <c r="A141" s="54">
        <v>45225</v>
      </c>
      <c r="B141" s="26">
        <v>32436740439</v>
      </c>
      <c r="C141" s="55" t="s">
        <v>138</v>
      </c>
      <c r="D141" s="27"/>
      <c r="E141" s="19">
        <v>1100</v>
      </c>
      <c r="F141" s="28">
        <f t="shared" si="2"/>
        <v>241858.8949999999</v>
      </c>
    </row>
    <row r="142" spans="1:6" x14ac:dyDescent="0.25">
      <c r="A142" s="54">
        <v>45225</v>
      </c>
      <c r="B142" s="26">
        <v>32436840762</v>
      </c>
      <c r="C142" s="55" t="s">
        <v>138</v>
      </c>
      <c r="D142" s="27"/>
      <c r="E142" s="19">
        <v>900</v>
      </c>
      <c r="F142" s="28">
        <f t="shared" si="2"/>
        <v>240958.8949999999</v>
      </c>
    </row>
    <row r="143" spans="1:6" x14ac:dyDescent="0.25">
      <c r="A143" s="54">
        <v>45225</v>
      </c>
      <c r="B143" s="26">
        <v>32436841638</v>
      </c>
      <c r="C143" s="55" t="s">
        <v>138</v>
      </c>
      <c r="D143" s="27"/>
      <c r="E143" s="19">
        <v>1800</v>
      </c>
      <c r="F143" s="28">
        <f t="shared" si="2"/>
        <v>239158.8949999999</v>
      </c>
    </row>
    <row r="144" spans="1:6" x14ac:dyDescent="0.25">
      <c r="A144" s="54">
        <v>45225</v>
      </c>
      <c r="B144" s="26">
        <v>32436842038</v>
      </c>
      <c r="C144" s="55" t="s">
        <v>138</v>
      </c>
      <c r="D144" s="27"/>
      <c r="E144" s="19">
        <v>750</v>
      </c>
      <c r="F144" s="28">
        <f t="shared" si="2"/>
        <v>238408.8949999999</v>
      </c>
    </row>
    <row r="145" spans="1:6" x14ac:dyDescent="0.25">
      <c r="A145" s="54">
        <v>45225</v>
      </c>
      <c r="B145" s="26">
        <v>32436842383</v>
      </c>
      <c r="C145" s="55" t="s">
        <v>138</v>
      </c>
      <c r="D145" s="27"/>
      <c r="E145" s="19">
        <v>750</v>
      </c>
      <c r="F145" s="28">
        <f t="shared" si="2"/>
        <v>237658.8949999999</v>
      </c>
    </row>
    <row r="146" spans="1:6" x14ac:dyDescent="0.25">
      <c r="A146" s="54">
        <v>45225</v>
      </c>
      <c r="B146" s="26">
        <v>32436842836</v>
      </c>
      <c r="C146" s="55" t="s">
        <v>138</v>
      </c>
      <c r="D146" s="27"/>
      <c r="E146" s="19">
        <v>17300</v>
      </c>
      <c r="F146" s="28">
        <f t="shared" si="2"/>
        <v>220358.8949999999</v>
      </c>
    </row>
    <row r="147" spans="1:6" x14ac:dyDescent="0.25">
      <c r="A147" s="54">
        <v>45225</v>
      </c>
      <c r="B147" s="26">
        <v>32436843118</v>
      </c>
      <c r="C147" s="55" t="s">
        <v>138</v>
      </c>
      <c r="D147" s="27"/>
      <c r="E147" s="19">
        <v>3000</v>
      </c>
      <c r="F147" s="28">
        <f t="shared" si="2"/>
        <v>217358.8949999999</v>
      </c>
    </row>
    <row r="148" spans="1:6" x14ac:dyDescent="0.25">
      <c r="A148" s="54">
        <v>45225</v>
      </c>
      <c r="B148" s="26">
        <v>32436843413</v>
      </c>
      <c r="C148" s="55" t="s">
        <v>138</v>
      </c>
      <c r="D148" s="27"/>
      <c r="E148" s="19">
        <v>1800</v>
      </c>
      <c r="F148" s="28">
        <f t="shared" si="2"/>
        <v>215558.8949999999</v>
      </c>
    </row>
    <row r="149" spans="1:6" x14ac:dyDescent="0.25">
      <c r="A149" s="54">
        <v>45225</v>
      </c>
      <c r="B149" s="26">
        <v>32436843797</v>
      </c>
      <c r="C149" s="55" t="s">
        <v>138</v>
      </c>
      <c r="D149" s="27"/>
      <c r="E149" s="19">
        <v>750</v>
      </c>
      <c r="F149" s="28">
        <f t="shared" si="2"/>
        <v>214808.8949999999</v>
      </c>
    </row>
    <row r="150" spans="1:6" x14ac:dyDescent="0.25">
      <c r="A150" s="54">
        <v>45225</v>
      </c>
      <c r="B150" s="26">
        <v>32437001430</v>
      </c>
      <c r="C150" s="55" t="s">
        <v>138</v>
      </c>
      <c r="D150" s="27"/>
      <c r="E150" s="19">
        <v>2450</v>
      </c>
      <c r="F150" s="28">
        <f t="shared" si="2"/>
        <v>212358.8949999999</v>
      </c>
    </row>
    <row r="151" spans="1:6" x14ac:dyDescent="0.25">
      <c r="A151" s="54">
        <v>45225</v>
      </c>
      <c r="B151" s="26">
        <v>32437394727</v>
      </c>
      <c r="C151" s="55" t="s">
        <v>138</v>
      </c>
      <c r="D151" s="27"/>
      <c r="E151" s="19">
        <v>1250</v>
      </c>
      <c r="F151" s="28">
        <f t="shared" si="2"/>
        <v>211108.8949999999</v>
      </c>
    </row>
    <row r="152" spans="1:6" x14ac:dyDescent="0.25">
      <c r="A152" s="54">
        <v>45225</v>
      </c>
      <c r="B152" s="26">
        <v>32437395024</v>
      </c>
      <c r="C152" s="55" t="s">
        <v>138</v>
      </c>
      <c r="D152" s="27"/>
      <c r="E152" s="19">
        <v>1350</v>
      </c>
      <c r="F152" s="28">
        <f t="shared" si="2"/>
        <v>209758.8949999999</v>
      </c>
    </row>
    <row r="153" spans="1:6" x14ac:dyDescent="0.25">
      <c r="A153" s="54">
        <v>45225</v>
      </c>
      <c r="B153" s="26">
        <v>32437395611</v>
      </c>
      <c r="C153" s="55" t="s">
        <v>138</v>
      </c>
      <c r="D153" s="27"/>
      <c r="E153" s="19">
        <v>1350</v>
      </c>
      <c r="F153" s="28">
        <f t="shared" si="2"/>
        <v>208408.8949999999</v>
      </c>
    </row>
    <row r="154" spans="1:6" x14ac:dyDescent="0.25">
      <c r="A154" s="54">
        <v>45225</v>
      </c>
      <c r="B154" s="26">
        <v>32437396130</v>
      </c>
      <c r="C154" s="55" t="s">
        <v>138</v>
      </c>
      <c r="D154" s="27"/>
      <c r="E154" s="19">
        <v>750</v>
      </c>
      <c r="F154" s="28">
        <f t="shared" si="2"/>
        <v>207658.8949999999</v>
      </c>
    </row>
    <row r="155" spans="1:6" x14ac:dyDescent="0.25">
      <c r="A155" s="54">
        <v>45225</v>
      </c>
      <c r="B155" s="26">
        <v>32437396491</v>
      </c>
      <c r="C155" s="55" t="s">
        <v>138</v>
      </c>
      <c r="D155" s="27"/>
      <c r="E155" s="19">
        <v>14400</v>
      </c>
      <c r="F155" s="28">
        <f t="shared" si="2"/>
        <v>193258.8949999999</v>
      </c>
    </row>
    <row r="156" spans="1:6" x14ac:dyDescent="0.25">
      <c r="A156" s="54">
        <v>45225</v>
      </c>
      <c r="B156" s="26">
        <v>32437396831</v>
      </c>
      <c r="C156" s="55" t="s">
        <v>138</v>
      </c>
      <c r="D156" s="27"/>
      <c r="E156" s="19">
        <v>2250</v>
      </c>
      <c r="F156" s="28">
        <f t="shared" si="2"/>
        <v>191008.8949999999</v>
      </c>
    </row>
    <row r="157" spans="1:6" x14ac:dyDescent="0.25">
      <c r="A157" s="54">
        <v>45225</v>
      </c>
      <c r="B157" s="26">
        <v>32437397228</v>
      </c>
      <c r="C157" s="55" t="s">
        <v>138</v>
      </c>
      <c r="D157" s="27"/>
      <c r="E157" s="19">
        <v>750</v>
      </c>
      <c r="F157" s="28">
        <f t="shared" si="2"/>
        <v>190258.8949999999</v>
      </c>
    </row>
    <row r="158" spans="1:6" x14ac:dyDescent="0.25">
      <c r="A158" s="54">
        <v>45225</v>
      </c>
      <c r="B158" s="26">
        <v>32437398218</v>
      </c>
      <c r="C158" s="55" t="s">
        <v>138</v>
      </c>
      <c r="D158" s="27"/>
      <c r="E158" s="19">
        <v>15400</v>
      </c>
      <c r="F158" s="28">
        <f t="shared" si="2"/>
        <v>174858.8949999999</v>
      </c>
    </row>
    <row r="159" spans="1:6" x14ac:dyDescent="0.25">
      <c r="A159" s="54">
        <v>45225</v>
      </c>
      <c r="B159" s="26">
        <v>32437399017</v>
      </c>
      <c r="C159" s="55" t="s">
        <v>138</v>
      </c>
      <c r="D159" s="27"/>
      <c r="E159" s="19">
        <v>2250</v>
      </c>
      <c r="F159" s="28">
        <f t="shared" si="2"/>
        <v>172608.8949999999</v>
      </c>
    </row>
    <row r="160" spans="1:6" x14ac:dyDescent="0.25">
      <c r="A160" s="54">
        <v>45225</v>
      </c>
      <c r="B160" s="26">
        <v>32437565224</v>
      </c>
      <c r="C160" s="55" t="s">
        <v>138</v>
      </c>
      <c r="D160" s="27"/>
      <c r="E160" s="19">
        <v>750</v>
      </c>
      <c r="F160" s="28">
        <f t="shared" si="2"/>
        <v>171858.8949999999</v>
      </c>
    </row>
    <row r="161" spans="1:6" x14ac:dyDescent="0.25">
      <c r="A161" s="54">
        <v>45225</v>
      </c>
      <c r="B161" s="26">
        <v>32437852256</v>
      </c>
      <c r="C161" s="55" t="s">
        <v>138</v>
      </c>
      <c r="D161" s="27"/>
      <c r="E161" s="19">
        <v>2150</v>
      </c>
      <c r="F161" s="28">
        <f t="shared" si="2"/>
        <v>169708.8949999999</v>
      </c>
    </row>
    <row r="162" spans="1:6" x14ac:dyDescent="0.25">
      <c r="A162" s="54">
        <v>45225</v>
      </c>
      <c r="B162" s="26">
        <v>32437852498</v>
      </c>
      <c r="C162" s="55" t="s">
        <v>138</v>
      </c>
      <c r="D162" s="27"/>
      <c r="E162" s="19">
        <v>750</v>
      </c>
      <c r="F162" s="28">
        <f t="shared" si="2"/>
        <v>168958.8949999999</v>
      </c>
    </row>
    <row r="163" spans="1:6" x14ac:dyDescent="0.25">
      <c r="A163" s="54">
        <v>45225</v>
      </c>
      <c r="B163" s="26">
        <v>32437852802</v>
      </c>
      <c r="C163" s="55" t="s">
        <v>138</v>
      </c>
      <c r="D163" s="27"/>
      <c r="E163" s="19">
        <v>8250</v>
      </c>
      <c r="F163" s="28">
        <f t="shared" si="2"/>
        <v>160708.8949999999</v>
      </c>
    </row>
    <row r="164" spans="1:6" x14ac:dyDescent="0.25">
      <c r="A164" s="54">
        <v>45225</v>
      </c>
      <c r="B164" s="26">
        <v>32437853130</v>
      </c>
      <c r="C164" s="55" t="s">
        <v>138</v>
      </c>
      <c r="D164" s="27"/>
      <c r="E164" s="19">
        <v>5850</v>
      </c>
      <c r="F164" s="28">
        <f t="shared" si="2"/>
        <v>154858.8949999999</v>
      </c>
    </row>
    <row r="165" spans="1:6" x14ac:dyDescent="0.25">
      <c r="A165" s="54">
        <v>45225</v>
      </c>
      <c r="B165" s="26">
        <v>32437853732</v>
      </c>
      <c r="C165" s="55" t="s">
        <v>138</v>
      </c>
      <c r="D165" s="27"/>
      <c r="E165" s="19">
        <v>2100</v>
      </c>
      <c r="F165" s="28">
        <f t="shared" si="2"/>
        <v>152758.8949999999</v>
      </c>
    </row>
    <row r="166" spans="1:6" x14ac:dyDescent="0.25">
      <c r="A166" s="54">
        <v>45225</v>
      </c>
      <c r="B166" s="26">
        <v>32437854184</v>
      </c>
      <c r="C166" s="55" t="s">
        <v>138</v>
      </c>
      <c r="D166" s="27"/>
      <c r="E166" s="19">
        <v>7550</v>
      </c>
      <c r="F166" s="28">
        <f t="shared" si="2"/>
        <v>145208.8949999999</v>
      </c>
    </row>
    <row r="167" spans="1:6" x14ac:dyDescent="0.25">
      <c r="A167" s="54">
        <v>45225</v>
      </c>
      <c r="B167" s="26">
        <v>32437854491</v>
      </c>
      <c r="C167" s="55" t="s">
        <v>138</v>
      </c>
      <c r="D167" s="27"/>
      <c r="E167" s="19">
        <v>2150</v>
      </c>
      <c r="F167" s="28">
        <f t="shared" si="2"/>
        <v>143058.8949999999</v>
      </c>
    </row>
    <row r="168" spans="1:6" x14ac:dyDescent="0.25">
      <c r="A168" s="54">
        <v>45225</v>
      </c>
      <c r="B168" s="26">
        <v>32437854790</v>
      </c>
      <c r="C168" s="55" t="s">
        <v>137</v>
      </c>
      <c r="D168" s="27"/>
      <c r="E168" s="19">
        <v>1550</v>
      </c>
      <c r="F168" s="28">
        <f t="shared" si="2"/>
        <v>141508.8949999999</v>
      </c>
    </row>
    <row r="169" spans="1:6" x14ac:dyDescent="0.25">
      <c r="A169" s="54">
        <v>45225</v>
      </c>
      <c r="B169" s="26">
        <v>32437855102</v>
      </c>
      <c r="C169" s="55" t="s">
        <v>138</v>
      </c>
      <c r="D169" s="27"/>
      <c r="E169" s="19">
        <v>4200</v>
      </c>
      <c r="F169" s="28">
        <f t="shared" si="2"/>
        <v>137308.8949999999</v>
      </c>
    </row>
    <row r="170" spans="1:6" x14ac:dyDescent="0.25">
      <c r="A170" s="54">
        <v>45225</v>
      </c>
      <c r="B170" s="26">
        <v>32437876129</v>
      </c>
      <c r="C170" s="55" t="s">
        <v>138</v>
      </c>
      <c r="D170" s="27"/>
      <c r="E170" s="19">
        <v>3000</v>
      </c>
      <c r="F170" s="28">
        <f t="shared" si="2"/>
        <v>134308.8949999999</v>
      </c>
    </row>
    <row r="171" spans="1:6" x14ac:dyDescent="0.25">
      <c r="A171" s="54">
        <v>45225</v>
      </c>
      <c r="B171" s="26">
        <v>32438068319</v>
      </c>
      <c r="C171" s="55" t="s">
        <v>138</v>
      </c>
      <c r="D171" s="27"/>
      <c r="E171" s="19">
        <v>1350</v>
      </c>
      <c r="F171" s="28">
        <f t="shared" si="2"/>
        <v>132958.8949999999</v>
      </c>
    </row>
    <row r="172" spans="1:6" x14ac:dyDescent="0.25">
      <c r="A172" s="54">
        <v>45225</v>
      </c>
      <c r="B172" s="26">
        <v>32438068715</v>
      </c>
      <c r="C172" s="55" t="s">
        <v>138</v>
      </c>
      <c r="D172" s="27"/>
      <c r="E172" s="19">
        <v>5100</v>
      </c>
      <c r="F172" s="28">
        <f t="shared" si="2"/>
        <v>127858.8949999999</v>
      </c>
    </row>
    <row r="173" spans="1:6" x14ac:dyDescent="0.25">
      <c r="A173" s="54">
        <v>45225</v>
      </c>
      <c r="B173" s="26">
        <v>32438069050</v>
      </c>
      <c r="C173" s="55" t="s">
        <v>138</v>
      </c>
      <c r="D173" s="27"/>
      <c r="E173" s="19">
        <v>8250</v>
      </c>
      <c r="F173" s="28">
        <f t="shared" si="2"/>
        <v>119608.8949999999</v>
      </c>
    </row>
    <row r="174" spans="1:6" x14ac:dyDescent="0.25">
      <c r="A174" s="54">
        <v>45225</v>
      </c>
      <c r="B174" s="26">
        <v>32438069387</v>
      </c>
      <c r="C174" s="55" t="s">
        <v>138</v>
      </c>
      <c r="D174" s="27"/>
      <c r="E174" s="19">
        <v>10300</v>
      </c>
      <c r="F174" s="28">
        <f t="shared" si="2"/>
        <v>109308.8949999999</v>
      </c>
    </row>
    <row r="175" spans="1:6" x14ac:dyDescent="0.25">
      <c r="A175" s="54">
        <v>45225</v>
      </c>
      <c r="B175" s="26">
        <v>32438069728</v>
      </c>
      <c r="C175" s="55" t="s">
        <v>138</v>
      </c>
      <c r="D175" s="27"/>
      <c r="E175" s="19">
        <v>750</v>
      </c>
      <c r="F175" s="28">
        <f t="shared" si="2"/>
        <v>108558.8949999999</v>
      </c>
    </row>
    <row r="176" spans="1:6" x14ac:dyDescent="0.25">
      <c r="A176" s="54">
        <v>45225</v>
      </c>
      <c r="B176" s="26">
        <v>32445180987</v>
      </c>
      <c r="C176" s="55" t="s">
        <v>138</v>
      </c>
      <c r="D176" s="27"/>
      <c r="E176" s="19">
        <v>1800</v>
      </c>
      <c r="F176" s="28">
        <f t="shared" si="2"/>
        <v>106758.8949999999</v>
      </c>
    </row>
    <row r="177" spans="1:10" x14ac:dyDescent="0.25">
      <c r="A177" s="54">
        <v>45224</v>
      </c>
      <c r="B177" s="26">
        <v>32424619697</v>
      </c>
      <c r="C177" s="56" t="s">
        <v>139</v>
      </c>
      <c r="D177" s="27"/>
      <c r="E177" s="19">
        <v>85455.4</v>
      </c>
      <c r="F177" s="28">
        <f t="shared" si="2"/>
        <v>21303.494999999908</v>
      </c>
    </row>
    <row r="178" spans="1:10" s="14" customFormat="1" x14ac:dyDescent="0.25">
      <c r="A178" s="60">
        <v>45230</v>
      </c>
      <c r="B178" s="26" t="s">
        <v>140</v>
      </c>
      <c r="C178" s="57" t="s">
        <v>141</v>
      </c>
      <c r="D178" s="27"/>
      <c r="E178" s="19">
        <f>175+2.7+1.13+15.45+12.38+7.65+2.03+4.5+6.3+2.33+3.23+11.33+3.15+8.78+12.38+1.13+3.23+1.13+3.38+23.1+1.13+3.38+21.6+1.13+2.03+2.03+1.88+3.68+1.13+2.7+4.5+25.95+1.13+1.13+2.7+1.35+1.65+2.25+7.95+42.3+4.05+1.35+5.4+5.93+2.93+12.9+1.35+2.7+3.23+5.7+7.88+2.25+17.63+24.15+2.03+2.7+2.33+1.13+3.68+4.13+1.13+3.9+6.45+2.25+2.7+1.13+3.38+5.25+2.25+2.03+1.58+3.23+1.58+1.13+4.58+1.35+2.93+3.15+4.5+1.8+80+10.69+450.65+106.41+745.8+157.96+1184.94+80+1.35+10.69+498.99+31.78+395.92+214.7+69.81+1122.9+185.79+137.51+31.39+1.35+3.15+1.58+2.25+1.13+3.68+1.58+1.13+4.5+21+2.48+1.35+1.13+8.25+12.38+6.75+4.5+2.25+1.35+1.13+24.38+3.38+8.4+2.03+9.9+4.05+9.68+1.35+8.18+3.68+16.5+2.03+13.88+16.95+4.2+14.4+3.15+17.03+3.6+1.8+7.88+3.38+3.9+12.23+26.1+1.8+11.25+2.7+2.25+1.35+1.8+2.63+3.23+6.45+3.38+4.65+3.68+4.05+1.13+2.7+5.63+2.03+2.03+6+5.25+1.13+2.33+2.7+2.55+9.3-0.01</f>
        <v>6515.9100000000008</v>
      </c>
      <c r="F178" s="24">
        <f t="shared" si="2"/>
        <v>14787.584999999908</v>
      </c>
      <c r="G178" s="45"/>
      <c r="H178" s="45"/>
    </row>
    <row r="179" spans="1:10" x14ac:dyDescent="0.25">
      <c r="G179" s="25"/>
      <c r="H179" s="25"/>
    </row>
    <row r="180" spans="1:10" x14ac:dyDescent="0.25">
      <c r="G180" s="25"/>
      <c r="H180" s="25"/>
    </row>
    <row r="181" spans="1:10" x14ac:dyDescent="0.25">
      <c r="G181" s="25"/>
      <c r="H181" s="25"/>
    </row>
    <row r="182" spans="1:10" x14ac:dyDescent="0.25">
      <c r="A182" t="s">
        <v>142</v>
      </c>
      <c r="D182" t="s">
        <v>143</v>
      </c>
    </row>
    <row r="183" spans="1:10" x14ac:dyDescent="0.25">
      <c r="A183" t="s">
        <v>19</v>
      </c>
      <c r="D183" t="s">
        <v>20</v>
      </c>
      <c r="G183" s="25"/>
      <c r="I183" s="25"/>
    </row>
    <row r="184" spans="1:10" x14ac:dyDescent="0.25">
      <c r="J184" s="25"/>
    </row>
    <row r="256" spans="7:7" x14ac:dyDescent="0.25">
      <c r="G256" s="58"/>
    </row>
    <row r="257" spans="7:7" x14ac:dyDescent="0.25">
      <c r="G257" s="59"/>
    </row>
  </sheetData>
  <mergeCells count="3">
    <mergeCell ref="A1:E1"/>
    <mergeCell ref="A3:E3"/>
    <mergeCell ref="A6:E6"/>
  </mergeCells>
  <pageMargins left="0.70866141732283472" right="0.70866141732283472" top="0.74803149606299213" bottom="0.74803149606299213" header="0.31496062992125984" footer="0.31496062992125984"/>
  <pageSetup scale="69" fitToHeight="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3A856-AA1A-40C7-B384-B808E618A4AE}">
  <sheetPr>
    <pageSetUpPr fitToPage="1"/>
  </sheetPr>
  <dimension ref="A5:M24"/>
  <sheetViews>
    <sheetView workbookViewId="0">
      <selection sqref="A1:H22"/>
    </sheetView>
  </sheetViews>
  <sheetFormatPr baseColWidth="10" defaultRowHeight="15" x14ac:dyDescent="0.25"/>
  <cols>
    <col min="1" max="1" width="2" customWidth="1"/>
    <col min="2" max="2" width="8.85546875" customWidth="1"/>
    <col min="3" max="3" width="16.42578125" customWidth="1"/>
    <col min="4" max="4" width="42.140625" customWidth="1"/>
    <col min="5" max="5" width="8.5703125" customWidth="1"/>
    <col min="6" max="6" width="9.28515625" customWidth="1"/>
    <col min="7" max="7" width="9.85546875" customWidth="1"/>
    <col min="8" max="8" width="11.7109375" bestFit="1" customWidth="1"/>
    <col min="257" max="257" width="2" customWidth="1"/>
    <col min="258" max="258" width="8.85546875" customWidth="1"/>
    <col min="259" max="259" width="16.42578125" customWidth="1"/>
    <col min="260" max="260" width="42.140625" customWidth="1"/>
    <col min="261" max="261" width="8.5703125" customWidth="1"/>
    <col min="262" max="262" width="9.28515625" customWidth="1"/>
    <col min="263" max="263" width="9.85546875" customWidth="1"/>
    <col min="264" max="264" width="11.7109375" bestFit="1" customWidth="1"/>
    <col min="513" max="513" width="2" customWidth="1"/>
    <col min="514" max="514" width="8.85546875" customWidth="1"/>
    <col min="515" max="515" width="16.42578125" customWidth="1"/>
    <col min="516" max="516" width="42.140625" customWidth="1"/>
    <col min="517" max="517" width="8.5703125" customWidth="1"/>
    <col min="518" max="518" width="9.28515625" customWidth="1"/>
    <col min="519" max="519" width="9.85546875" customWidth="1"/>
    <col min="520" max="520" width="11.7109375" bestFit="1" customWidth="1"/>
    <col min="769" max="769" width="2" customWidth="1"/>
    <col min="770" max="770" width="8.85546875" customWidth="1"/>
    <col min="771" max="771" width="16.42578125" customWidth="1"/>
    <col min="772" max="772" width="42.140625" customWidth="1"/>
    <col min="773" max="773" width="8.5703125" customWidth="1"/>
    <col min="774" max="774" width="9.28515625" customWidth="1"/>
    <col min="775" max="775" width="9.85546875" customWidth="1"/>
    <col min="776" max="776" width="11.7109375" bestFit="1" customWidth="1"/>
    <col min="1025" max="1025" width="2" customWidth="1"/>
    <col min="1026" max="1026" width="8.85546875" customWidth="1"/>
    <col min="1027" max="1027" width="16.42578125" customWidth="1"/>
    <col min="1028" max="1028" width="42.140625" customWidth="1"/>
    <col min="1029" max="1029" width="8.5703125" customWidth="1"/>
    <col min="1030" max="1030" width="9.28515625" customWidth="1"/>
    <col min="1031" max="1031" width="9.85546875" customWidth="1"/>
    <col min="1032" max="1032" width="11.7109375" bestFit="1" customWidth="1"/>
    <col min="1281" max="1281" width="2" customWidth="1"/>
    <col min="1282" max="1282" width="8.85546875" customWidth="1"/>
    <col min="1283" max="1283" width="16.42578125" customWidth="1"/>
    <col min="1284" max="1284" width="42.140625" customWidth="1"/>
    <col min="1285" max="1285" width="8.5703125" customWidth="1"/>
    <col min="1286" max="1286" width="9.28515625" customWidth="1"/>
    <col min="1287" max="1287" width="9.85546875" customWidth="1"/>
    <col min="1288" max="1288" width="11.7109375" bestFit="1" customWidth="1"/>
    <col min="1537" max="1537" width="2" customWidth="1"/>
    <col min="1538" max="1538" width="8.85546875" customWidth="1"/>
    <col min="1539" max="1539" width="16.42578125" customWidth="1"/>
    <col min="1540" max="1540" width="42.140625" customWidth="1"/>
    <col min="1541" max="1541" width="8.5703125" customWidth="1"/>
    <col min="1542" max="1542" width="9.28515625" customWidth="1"/>
    <col min="1543" max="1543" width="9.85546875" customWidth="1"/>
    <col min="1544" max="1544" width="11.7109375" bestFit="1" customWidth="1"/>
    <col min="1793" max="1793" width="2" customWidth="1"/>
    <col min="1794" max="1794" width="8.85546875" customWidth="1"/>
    <col min="1795" max="1795" width="16.42578125" customWidth="1"/>
    <col min="1796" max="1796" width="42.140625" customWidth="1"/>
    <col min="1797" max="1797" width="8.5703125" customWidth="1"/>
    <col min="1798" max="1798" width="9.28515625" customWidth="1"/>
    <col min="1799" max="1799" width="9.85546875" customWidth="1"/>
    <col min="1800" max="1800" width="11.7109375" bestFit="1" customWidth="1"/>
    <col min="2049" max="2049" width="2" customWidth="1"/>
    <col min="2050" max="2050" width="8.85546875" customWidth="1"/>
    <col min="2051" max="2051" width="16.42578125" customWidth="1"/>
    <col min="2052" max="2052" width="42.140625" customWidth="1"/>
    <col min="2053" max="2053" width="8.5703125" customWidth="1"/>
    <col min="2054" max="2054" width="9.28515625" customWidth="1"/>
    <col min="2055" max="2055" width="9.85546875" customWidth="1"/>
    <col min="2056" max="2056" width="11.7109375" bestFit="1" customWidth="1"/>
    <col min="2305" max="2305" width="2" customWidth="1"/>
    <col min="2306" max="2306" width="8.85546875" customWidth="1"/>
    <col min="2307" max="2307" width="16.42578125" customWidth="1"/>
    <col min="2308" max="2308" width="42.140625" customWidth="1"/>
    <col min="2309" max="2309" width="8.5703125" customWidth="1"/>
    <col min="2310" max="2310" width="9.28515625" customWidth="1"/>
    <col min="2311" max="2311" width="9.85546875" customWidth="1"/>
    <col min="2312" max="2312" width="11.7109375" bestFit="1" customWidth="1"/>
    <col min="2561" max="2561" width="2" customWidth="1"/>
    <col min="2562" max="2562" width="8.85546875" customWidth="1"/>
    <col min="2563" max="2563" width="16.42578125" customWidth="1"/>
    <col min="2564" max="2564" width="42.140625" customWidth="1"/>
    <col min="2565" max="2565" width="8.5703125" customWidth="1"/>
    <col min="2566" max="2566" width="9.28515625" customWidth="1"/>
    <col min="2567" max="2567" width="9.85546875" customWidth="1"/>
    <col min="2568" max="2568" width="11.7109375" bestFit="1" customWidth="1"/>
    <col min="2817" max="2817" width="2" customWidth="1"/>
    <col min="2818" max="2818" width="8.85546875" customWidth="1"/>
    <col min="2819" max="2819" width="16.42578125" customWidth="1"/>
    <col min="2820" max="2820" width="42.140625" customWidth="1"/>
    <col min="2821" max="2821" width="8.5703125" customWidth="1"/>
    <col min="2822" max="2822" width="9.28515625" customWidth="1"/>
    <col min="2823" max="2823" width="9.85546875" customWidth="1"/>
    <col min="2824" max="2824" width="11.7109375" bestFit="1" customWidth="1"/>
    <col min="3073" max="3073" width="2" customWidth="1"/>
    <col min="3074" max="3074" width="8.85546875" customWidth="1"/>
    <col min="3075" max="3075" width="16.42578125" customWidth="1"/>
    <col min="3076" max="3076" width="42.140625" customWidth="1"/>
    <col min="3077" max="3077" width="8.5703125" customWidth="1"/>
    <col min="3078" max="3078" width="9.28515625" customWidth="1"/>
    <col min="3079" max="3079" width="9.85546875" customWidth="1"/>
    <col min="3080" max="3080" width="11.7109375" bestFit="1" customWidth="1"/>
    <col min="3329" max="3329" width="2" customWidth="1"/>
    <col min="3330" max="3330" width="8.85546875" customWidth="1"/>
    <col min="3331" max="3331" width="16.42578125" customWidth="1"/>
    <col min="3332" max="3332" width="42.140625" customWidth="1"/>
    <col min="3333" max="3333" width="8.5703125" customWidth="1"/>
    <col min="3334" max="3334" width="9.28515625" customWidth="1"/>
    <col min="3335" max="3335" width="9.85546875" customWidth="1"/>
    <col min="3336" max="3336" width="11.7109375" bestFit="1" customWidth="1"/>
    <col min="3585" max="3585" width="2" customWidth="1"/>
    <col min="3586" max="3586" width="8.85546875" customWidth="1"/>
    <col min="3587" max="3587" width="16.42578125" customWidth="1"/>
    <col min="3588" max="3588" width="42.140625" customWidth="1"/>
    <col min="3589" max="3589" width="8.5703125" customWidth="1"/>
    <col min="3590" max="3590" width="9.28515625" customWidth="1"/>
    <col min="3591" max="3591" width="9.85546875" customWidth="1"/>
    <col min="3592" max="3592" width="11.7109375" bestFit="1" customWidth="1"/>
    <col min="3841" max="3841" width="2" customWidth="1"/>
    <col min="3842" max="3842" width="8.85546875" customWidth="1"/>
    <col min="3843" max="3843" width="16.42578125" customWidth="1"/>
    <col min="3844" max="3844" width="42.140625" customWidth="1"/>
    <col min="3845" max="3845" width="8.5703125" customWidth="1"/>
    <col min="3846" max="3846" width="9.28515625" customWidth="1"/>
    <col min="3847" max="3847" width="9.85546875" customWidth="1"/>
    <col min="3848" max="3848" width="11.7109375" bestFit="1" customWidth="1"/>
    <col min="4097" max="4097" width="2" customWidth="1"/>
    <col min="4098" max="4098" width="8.85546875" customWidth="1"/>
    <col min="4099" max="4099" width="16.42578125" customWidth="1"/>
    <col min="4100" max="4100" width="42.140625" customWidth="1"/>
    <col min="4101" max="4101" width="8.5703125" customWidth="1"/>
    <col min="4102" max="4102" width="9.28515625" customWidth="1"/>
    <col min="4103" max="4103" width="9.85546875" customWidth="1"/>
    <col min="4104" max="4104" width="11.7109375" bestFit="1" customWidth="1"/>
    <col min="4353" max="4353" width="2" customWidth="1"/>
    <col min="4354" max="4354" width="8.85546875" customWidth="1"/>
    <col min="4355" max="4355" width="16.42578125" customWidth="1"/>
    <col min="4356" max="4356" width="42.140625" customWidth="1"/>
    <col min="4357" max="4357" width="8.5703125" customWidth="1"/>
    <col min="4358" max="4358" width="9.28515625" customWidth="1"/>
    <col min="4359" max="4359" width="9.85546875" customWidth="1"/>
    <col min="4360" max="4360" width="11.7109375" bestFit="1" customWidth="1"/>
    <col min="4609" max="4609" width="2" customWidth="1"/>
    <col min="4610" max="4610" width="8.85546875" customWidth="1"/>
    <col min="4611" max="4611" width="16.42578125" customWidth="1"/>
    <col min="4612" max="4612" width="42.140625" customWidth="1"/>
    <col min="4613" max="4613" width="8.5703125" customWidth="1"/>
    <col min="4614" max="4614" width="9.28515625" customWidth="1"/>
    <col min="4615" max="4615" width="9.85546875" customWidth="1"/>
    <col min="4616" max="4616" width="11.7109375" bestFit="1" customWidth="1"/>
    <col min="4865" max="4865" width="2" customWidth="1"/>
    <col min="4866" max="4866" width="8.85546875" customWidth="1"/>
    <col min="4867" max="4867" width="16.42578125" customWidth="1"/>
    <col min="4868" max="4868" width="42.140625" customWidth="1"/>
    <col min="4869" max="4869" width="8.5703125" customWidth="1"/>
    <col min="4870" max="4870" width="9.28515625" customWidth="1"/>
    <col min="4871" max="4871" width="9.85546875" customWidth="1"/>
    <col min="4872" max="4872" width="11.7109375" bestFit="1" customWidth="1"/>
    <col min="5121" max="5121" width="2" customWidth="1"/>
    <col min="5122" max="5122" width="8.85546875" customWidth="1"/>
    <col min="5123" max="5123" width="16.42578125" customWidth="1"/>
    <col min="5124" max="5124" width="42.140625" customWidth="1"/>
    <col min="5125" max="5125" width="8.5703125" customWidth="1"/>
    <col min="5126" max="5126" width="9.28515625" customWidth="1"/>
    <col min="5127" max="5127" width="9.85546875" customWidth="1"/>
    <col min="5128" max="5128" width="11.7109375" bestFit="1" customWidth="1"/>
    <col min="5377" max="5377" width="2" customWidth="1"/>
    <col min="5378" max="5378" width="8.85546875" customWidth="1"/>
    <col min="5379" max="5379" width="16.42578125" customWidth="1"/>
    <col min="5380" max="5380" width="42.140625" customWidth="1"/>
    <col min="5381" max="5381" width="8.5703125" customWidth="1"/>
    <col min="5382" max="5382" width="9.28515625" customWidth="1"/>
    <col min="5383" max="5383" width="9.85546875" customWidth="1"/>
    <col min="5384" max="5384" width="11.7109375" bestFit="1" customWidth="1"/>
    <col min="5633" max="5633" width="2" customWidth="1"/>
    <col min="5634" max="5634" width="8.85546875" customWidth="1"/>
    <col min="5635" max="5635" width="16.42578125" customWidth="1"/>
    <col min="5636" max="5636" width="42.140625" customWidth="1"/>
    <col min="5637" max="5637" width="8.5703125" customWidth="1"/>
    <col min="5638" max="5638" width="9.28515625" customWidth="1"/>
    <col min="5639" max="5639" width="9.85546875" customWidth="1"/>
    <col min="5640" max="5640" width="11.7109375" bestFit="1" customWidth="1"/>
    <col min="5889" max="5889" width="2" customWidth="1"/>
    <col min="5890" max="5890" width="8.85546875" customWidth="1"/>
    <col min="5891" max="5891" width="16.42578125" customWidth="1"/>
    <col min="5892" max="5892" width="42.140625" customWidth="1"/>
    <col min="5893" max="5893" width="8.5703125" customWidth="1"/>
    <col min="5894" max="5894" width="9.28515625" customWidth="1"/>
    <col min="5895" max="5895" width="9.85546875" customWidth="1"/>
    <col min="5896" max="5896" width="11.7109375" bestFit="1" customWidth="1"/>
    <col min="6145" max="6145" width="2" customWidth="1"/>
    <col min="6146" max="6146" width="8.85546875" customWidth="1"/>
    <col min="6147" max="6147" width="16.42578125" customWidth="1"/>
    <col min="6148" max="6148" width="42.140625" customWidth="1"/>
    <col min="6149" max="6149" width="8.5703125" customWidth="1"/>
    <col min="6150" max="6150" width="9.28515625" customWidth="1"/>
    <col min="6151" max="6151" width="9.85546875" customWidth="1"/>
    <col min="6152" max="6152" width="11.7109375" bestFit="1" customWidth="1"/>
    <col min="6401" max="6401" width="2" customWidth="1"/>
    <col min="6402" max="6402" width="8.85546875" customWidth="1"/>
    <col min="6403" max="6403" width="16.42578125" customWidth="1"/>
    <col min="6404" max="6404" width="42.140625" customWidth="1"/>
    <col min="6405" max="6405" width="8.5703125" customWidth="1"/>
    <col min="6406" max="6406" width="9.28515625" customWidth="1"/>
    <col min="6407" max="6407" width="9.85546875" customWidth="1"/>
    <col min="6408" max="6408" width="11.7109375" bestFit="1" customWidth="1"/>
    <col min="6657" max="6657" width="2" customWidth="1"/>
    <col min="6658" max="6658" width="8.85546875" customWidth="1"/>
    <col min="6659" max="6659" width="16.42578125" customWidth="1"/>
    <col min="6660" max="6660" width="42.140625" customWidth="1"/>
    <col min="6661" max="6661" width="8.5703125" customWidth="1"/>
    <col min="6662" max="6662" width="9.28515625" customWidth="1"/>
    <col min="6663" max="6663" width="9.85546875" customWidth="1"/>
    <col min="6664" max="6664" width="11.7109375" bestFit="1" customWidth="1"/>
    <col min="6913" max="6913" width="2" customWidth="1"/>
    <col min="6914" max="6914" width="8.85546875" customWidth="1"/>
    <col min="6915" max="6915" width="16.42578125" customWidth="1"/>
    <col min="6916" max="6916" width="42.140625" customWidth="1"/>
    <col min="6917" max="6917" width="8.5703125" customWidth="1"/>
    <col min="6918" max="6918" width="9.28515625" customWidth="1"/>
    <col min="6919" max="6919" width="9.85546875" customWidth="1"/>
    <col min="6920" max="6920" width="11.7109375" bestFit="1" customWidth="1"/>
    <col min="7169" max="7169" width="2" customWidth="1"/>
    <col min="7170" max="7170" width="8.85546875" customWidth="1"/>
    <col min="7171" max="7171" width="16.42578125" customWidth="1"/>
    <col min="7172" max="7172" width="42.140625" customWidth="1"/>
    <col min="7173" max="7173" width="8.5703125" customWidth="1"/>
    <col min="7174" max="7174" width="9.28515625" customWidth="1"/>
    <col min="7175" max="7175" width="9.85546875" customWidth="1"/>
    <col min="7176" max="7176" width="11.7109375" bestFit="1" customWidth="1"/>
    <col min="7425" max="7425" width="2" customWidth="1"/>
    <col min="7426" max="7426" width="8.85546875" customWidth="1"/>
    <col min="7427" max="7427" width="16.42578125" customWidth="1"/>
    <col min="7428" max="7428" width="42.140625" customWidth="1"/>
    <col min="7429" max="7429" width="8.5703125" customWidth="1"/>
    <col min="7430" max="7430" width="9.28515625" customWidth="1"/>
    <col min="7431" max="7431" width="9.85546875" customWidth="1"/>
    <col min="7432" max="7432" width="11.7109375" bestFit="1" customWidth="1"/>
    <col min="7681" max="7681" width="2" customWidth="1"/>
    <col min="7682" max="7682" width="8.85546875" customWidth="1"/>
    <col min="7683" max="7683" width="16.42578125" customWidth="1"/>
    <col min="7684" max="7684" width="42.140625" customWidth="1"/>
    <col min="7685" max="7685" width="8.5703125" customWidth="1"/>
    <col min="7686" max="7686" width="9.28515625" customWidth="1"/>
    <col min="7687" max="7687" width="9.85546875" customWidth="1"/>
    <col min="7688" max="7688" width="11.7109375" bestFit="1" customWidth="1"/>
    <col min="7937" max="7937" width="2" customWidth="1"/>
    <col min="7938" max="7938" width="8.85546875" customWidth="1"/>
    <col min="7939" max="7939" width="16.42578125" customWidth="1"/>
    <col min="7940" max="7940" width="42.140625" customWidth="1"/>
    <col min="7941" max="7941" width="8.5703125" customWidth="1"/>
    <col min="7942" max="7942" width="9.28515625" customWidth="1"/>
    <col min="7943" max="7943" width="9.85546875" customWidth="1"/>
    <col min="7944" max="7944" width="11.7109375" bestFit="1" customWidth="1"/>
    <col min="8193" max="8193" width="2" customWidth="1"/>
    <col min="8194" max="8194" width="8.85546875" customWidth="1"/>
    <col min="8195" max="8195" width="16.42578125" customWidth="1"/>
    <col min="8196" max="8196" width="42.140625" customWidth="1"/>
    <col min="8197" max="8197" width="8.5703125" customWidth="1"/>
    <col min="8198" max="8198" width="9.28515625" customWidth="1"/>
    <col min="8199" max="8199" width="9.85546875" customWidth="1"/>
    <col min="8200" max="8200" width="11.7109375" bestFit="1" customWidth="1"/>
    <col min="8449" max="8449" width="2" customWidth="1"/>
    <col min="8450" max="8450" width="8.85546875" customWidth="1"/>
    <col min="8451" max="8451" width="16.42578125" customWidth="1"/>
    <col min="8452" max="8452" width="42.140625" customWidth="1"/>
    <col min="8453" max="8453" width="8.5703125" customWidth="1"/>
    <col min="8454" max="8454" width="9.28515625" customWidth="1"/>
    <col min="8455" max="8455" width="9.85546875" customWidth="1"/>
    <col min="8456" max="8456" width="11.7109375" bestFit="1" customWidth="1"/>
    <col min="8705" max="8705" width="2" customWidth="1"/>
    <col min="8706" max="8706" width="8.85546875" customWidth="1"/>
    <col min="8707" max="8707" width="16.42578125" customWidth="1"/>
    <col min="8708" max="8708" width="42.140625" customWidth="1"/>
    <col min="8709" max="8709" width="8.5703125" customWidth="1"/>
    <col min="8710" max="8710" width="9.28515625" customWidth="1"/>
    <col min="8711" max="8711" width="9.85546875" customWidth="1"/>
    <col min="8712" max="8712" width="11.7109375" bestFit="1" customWidth="1"/>
    <col min="8961" max="8961" width="2" customWidth="1"/>
    <col min="8962" max="8962" width="8.85546875" customWidth="1"/>
    <col min="8963" max="8963" width="16.42578125" customWidth="1"/>
    <col min="8964" max="8964" width="42.140625" customWidth="1"/>
    <col min="8965" max="8965" width="8.5703125" customWidth="1"/>
    <col min="8966" max="8966" width="9.28515625" customWidth="1"/>
    <col min="8967" max="8967" width="9.85546875" customWidth="1"/>
    <col min="8968" max="8968" width="11.7109375" bestFit="1" customWidth="1"/>
    <col min="9217" max="9217" width="2" customWidth="1"/>
    <col min="9218" max="9218" width="8.85546875" customWidth="1"/>
    <col min="9219" max="9219" width="16.42578125" customWidth="1"/>
    <col min="9220" max="9220" width="42.140625" customWidth="1"/>
    <col min="9221" max="9221" width="8.5703125" customWidth="1"/>
    <col min="9222" max="9222" width="9.28515625" customWidth="1"/>
    <col min="9223" max="9223" width="9.85546875" customWidth="1"/>
    <col min="9224" max="9224" width="11.7109375" bestFit="1" customWidth="1"/>
    <col min="9473" max="9473" width="2" customWidth="1"/>
    <col min="9474" max="9474" width="8.85546875" customWidth="1"/>
    <col min="9475" max="9475" width="16.42578125" customWidth="1"/>
    <col min="9476" max="9476" width="42.140625" customWidth="1"/>
    <col min="9477" max="9477" width="8.5703125" customWidth="1"/>
    <col min="9478" max="9478" width="9.28515625" customWidth="1"/>
    <col min="9479" max="9479" width="9.85546875" customWidth="1"/>
    <col min="9480" max="9480" width="11.7109375" bestFit="1" customWidth="1"/>
    <col min="9729" max="9729" width="2" customWidth="1"/>
    <col min="9730" max="9730" width="8.85546875" customWidth="1"/>
    <col min="9731" max="9731" width="16.42578125" customWidth="1"/>
    <col min="9732" max="9732" width="42.140625" customWidth="1"/>
    <col min="9733" max="9733" width="8.5703125" customWidth="1"/>
    <col min="9734" max="9734" width="9.28515625" customWidth="1"/>
    <col min="9735" max="9735" width="9.85546875" customWidth="1"/>
    <col min="9736" max="9736" width="11.7109375" bestFit="1" customWidth="1"/>
    <col min="9985" max="9985" width="2" customWidth="1"/>
    <col min="9986" max="9986" width="8.85546875" customWidth="1"/>
    <col min="9987" max="9987" width="16.42578125" customWidth="1"/>
    <col min="9988" max="9988" width="42.140625" customWidth="1"/>
    <col min="9989" max="9989" width="8.5703125" customWidth="1"/>
    <col min="9990" max="9990" width="9.28515625" customWidth="1"/>
    <col min="9991" max="9991" width="9.85546875" customWidth="1"/>
    <col min="9992" max="9992" width="11.7109375" bestFit="1" customWidth="1"/>
    <col min="10241" max="10241" width="2" customWidth="1"/>
    <col min="10242" max="10242" width="8.85546875" customWidth="1"/>
    <col min="10243" max="10243" width="16.42578125" customWidth="1"/>
    <col min="10244" max="10244" width="42.140625" customWidth="1"/>
    <col min="10245" max="10245" width="8.5703125" customWidth="1"/>
    <col min="10246" max="10246" width="9.28515625" customWidth="1"/>
    <col min="10247" max="10247" width="9.85546875" customWidth="1"/>
    <col min="10248" max="10248" width="11.7109375" bestFit="1" customWidth="1"/>
    <col min="10497" max="10497" width="2" customWidth="1"/>
    <col min="10498" max="10498" width="8.85546875" customWidth="1"/>
    <col min="10499" max="10499" width="16.42578125" customWidth="1"/>
    <col min="10500" max="10500" width="42.140625" customWidth="1"/>
    <col min="10501" max="10501" width="8.5703125" customWidth="1"/>
    <col min="10502" max="10502" width="9.28515625" customWidth="1"/>
    <col min="10503" max="10503" width="9.85546875" customWidth="1"/>
    <col min="10504" max="10504" width="11.7109375" bestFit="1" customWidth="1"/>
    <col min="10753" max="10753" width="2" customWidth="1"/>
    <col min="10754" max="10754" width="8.85546875" customWidth="1"/>
    <col min="10755" max="10755" width="16.42578125" customWidth="1"/>
    <col min="10756" max="10756" width="42.140625" customWidth="1"/>
    <col min="10757" max="10757" width="8.5703125" customWidth="1"/>
    <col min="10758" max="10758" width="9.28515625" customWidth="1"/>
    <col min="10759" max="10759" width="9.85546875" customWidth="1"/>
    <col min="10760" max="10760" width="11.7109375" bestFit="1" customWidth="1"/>
    <col min="11009" max="11009" width="2" customWidth="1"/>
    <col min="11010" max="11010" width="8.85546875" customWidth="1"/>
    <col min="11011" max="11011" width="16.42578125" customWidth="1"/>
    <col min="11012" max="11012" width="42.140625" customWidth="1"/>
    <col min="11013" max="11013" width="8.5703125" customWidth="1"/>
    <col min="11014" max="11014" width="9.28515625" customWidth="1"/>
    <col min="11015" max="11015" width="9.85546875" customWidth="1"/>
    <col min="11016" max="11016" width="11.7109375" bestFit="1" customWidth="1"/>
    <col min="11265" max="11265" width="2" customWidth="1"/>
    <col min="11266" max="11266" width="8.85546875" customWidth="1"/>
    <col min="11267" max="11267" width="16.42578125" customWidth="1"/>
    <col min="11268" max="11268" width="42.140625" customWidth="1"/>
    <col min="11269" max="11269" width="8.5703125" customWidth="1"/>
    <col min="11270" max="11270" width="9.28515625" customWidth="1"/>
    <col min="11271" max="11271" width="9.85546875" customWidth="1"/>
    <col min="11272" max="11272" width="11.7109375" bestFit="1" customWidth="1"/>
    <col min="11521" max="11521" width="2" customWidth="1"/>
    <col min="11522" max="11522" width="8.85546875" customWidth="1"/>
    <col min="11523" max="11523" width="16.42578125" customWidth="1"/>
    <col min="11524" max="11524" width="42.140625" customWidth="1"/>
    <col min="11525" max="11525" width="8.5703125" customWidth="1"/>
    <col min="11526" max="11526" width="9.28515625" customWidth="1"/>
    <col min="11527" max="11527" width="9.85546875" customWidth="1"/>
    <col min="11528" max="11528" width="11.7109375" bestFit="1" customWidth="1"/>
    <col min="11777" max="11777" width="2" customWidth="1"/>
    <col min="11778" max="11778" width="8.85546875" customWidth="1"/>
    <col min="11779" max="11779" width="16.42578125" customWidth="1"/>
    <col min="11780" max="11780" width="42.140625" customWidth="1"/>
    <col min="11781" max="11781" width="8.5703125" customWidth="1"/>
    <col min="11782" max="11782" width="9.28515625" customWidth="1"/>
    <col min="11783" max="11783" width="9.85546875" customWidth="1"/>
    <col min="11784" max="11784" width="11.7109375" bestFit="1" customWidth="1"/>
    <col min="12033" max="12033" width="2" customWidth="1"/>
    <col min="12034" max="12034" width="8.85546875" customWidth="1"/>
    <col min="12035" max="12035" width="16.42578125" customWidth="1"/>
    <col min="12036" max="12036" width="42.140625" customWidth="1"/>
    <col min="12037" max="12037" width="8.5703125" customWidth="1"/>
    <col min="12038" max="12038" width="9.28515625" customWidth="1"/>
    <col min="12039" max="12039" width="9.85546875" customWidth="1"/>
    <col min="12040" max="12040" width="11.7109375" bestFit="1" customWidth="1"/>
    <col min="12289" max="12289" width="2" customWidth="1"/>
    <col min="12290" max="12290" width="8.85546875" customWidth="1"/>
    <col min="12291" max="12291" width="16.42578125" customWidth="1"/>
    <col min="12292" max="12292" width="42.140625" customWidth="1"/>
    <col min="12293" max="12293" width="8.5703125" customWidth="1"/>
    <col min="12294" max="12294" width="9.28515625" customWidth="1"/>
    <col min="12295" max="12295" width="9.85546875" customWidth="1"/>
    <col min="12296" max="12296" width="11.7109375" bestFit="1" customWidth="1"/>
    <col min="12545" max="12545" width="2" customWidth="1"/>
    <col min="12546" max="12546" width="8.85546875" customWidth="1"/>
    <col min="12547" max="12547" width="16.42578125" customWidth="1"/>
    <col min="12548" max="12548" width="42.140625" customWidth="1"/>
    <col min="12549" max="12549" width="8.5703125" customWidth="1"/>
    <col min="12550" max="12550" width="9.28515625" customWidth="1"/>
    <col min="12551" max="12551" width="9.85546875" customWidth="1"/>
    <col min="12552" max="12552" width="11.7109375" bestFit="1" customWidth="1"/>
    <col min="12801" max="12801" width="2" customWidth="1"/>
    <col min="12802" max="12802" width="8.85546875" customWidth="1"/>
    <col min="12803" max="12803" width="16.42578125" customWidth="1"/>
    <col min="12804" max="12804" width="42.140625" customWidth="1"/>
    <col min="12805" max="12805" width="8.5703125" customWidth="1"/>
    <col min="12806" max="12806" width="9.28515625" customWidth="1"/>
    <col min="12807" max="12807" width="9.85546875" customWidth="1"/>
    <col min="12808" max="12808" width="11.7109375" bestFit="1" customWidth="1"/>
    <col min="13057" max="13057" width="2" customWidth="1"/>
    <col min="13058" max="13058" width="8.85546875" customWidth="1"/>
    <col min="13059" max="13059" width="16.42578125" customWidth="1"/>
    <col min="13060" max="13060" width="42.140625" customWidth="1"/>
    <col min="13061" max="13061" width="8.5703125" customWidth="1"/>
    <col min="13062" max="13062" width="9.28515625" customWidth="1"/>
    <col min="13063" max="13063" width="9.85546875" customWidth="1"/>
    <col min="13064" max="13064" width="11.7109375" bestFit="1" customWidth="1"/>
    <col min="13313" max="13313" width="2" customWidth="1"/>
    <col min="13314" max="13314" width="8.85546875" customWidth="1"/>
    <col min="13315" max="13315" width="16.42578125" customWidth="1"/>
    <col min="13316" max="13316" width="42.140625" customWidth="1"/>
    <col min="13317" max="13317" width="8.5703125" customWidth="1"/>
    <col min="13318" max="13318" width="9.28515625" customWidth="1"/>
    <col min="13319" max="13319" width="9.85546875" customWidth="1"/>
    <col min="13320" max="13320" width="11.7109375" bestFit="1" customWidth="1"/>
    <col min="13569" max="13569" width="2" customWidth="1"/>
    <col min="13570" max="13570" width="8.85546875" customWidth="1"/>
    <col min="13571" max="13571" width="16.42578125" customWidth="1"/>
    <col min="13572" max="13572" width="42.140625" customWidth="1"/>
    <col min="13573" max="13573" width="8.5703125" customWidth="1"/>
    <col min="13574" max="13574" width="9.28515625" customWidth="1"/>
    <col min="13575" max="13575" width="9.85546875" customWidth="1"/>
    <col min="13576" max="13576" width="11.7109375" bestFit="1" customWidth="1"/>
    <col min="13825" max="13825" width="2" customWidth="1"/>
    <col min="13826" max="13826" width="8.85546875" customWidth="1"/>
    <col min="13827" max="13827" width="16.42578125" customWidth="1"/>
    <col min="13828" max="13828" width="42.140625" customWidth="1"/>
    <col min="13829" max="13829" width="8.5703125" customWidth="1"/>
    <col min="13830" max="13830" width="9.28515625" customWidth="1"/>
    <col min="13831" max="13831" width="9.85546875" customWidth="1"/>
    <col min="13832" max="13832" width="11.7109375" bestFit="1" customWidth="1"/>
    <col min="14081" max="14081" width="2" customWidth="1"/>
    <col min="14082" max="14082" width="8.85546875" customWidth="1"/>
    <col min="14083" max="14083" width="16.42578125" customWidth="1"/>
    <col min="14084" max="14084" width="42.140625" customWidth="1"/>
    <col min="14085" max="14085" width="8.5703125" customWidth="1"/>
    <col min="14086" max="14086" width="9.28515625" customWidth="1"/>
    <col min="14087" max="14087" width="9.85546875" customWidth="1"/>
    <col min="14088" max="14088" width="11.7109375" bestFit="1" customWidth="1"/>
    <col min="14337" max="14337" width="2" customWidth="1"/>
    <col min="14338" max="14338" width="8.85546875" customWidth="1"/>
    <col min="14339" max="14339" width="16.42578125" customWidth="1"/>
    <col min="14340" max="14340" width="42.140625" customWidth="1"/>
    <col min="14341" max="14341" width="8.5703125" customWidth="1"/>
    <col min="14342" max="14342" width="9.28515625" customWidth="1"/>
    <col min="14343" max="14343" width="9.85546875" customWidth="1"/>
    <col min="14344" max="14344" width="11.7109375" bestFit="1" customWidth="1"/>
    <col min="14593" max="14593" width="2" customWidth="1"/>
    <col min="14594" max="14594" width="8.85546875" customWidth="1"/>
    <col min="14595" max="14595" width="16.42578125" customWidth="1"/>
    <col min="14596" max="14596" width="42.140625" customWidth="1"/>
    <col min="14597" max="14597" width="8.5703125" customWidth="1"/>
    <col min="14598" max="14598" width="9.28515625" customWidth="1"/>
    <col min="14599" max="14599" width="9.85546875" customWidth="1"/>
    <col min="14600" max="14600" width="11.7109375" bestFit="1" customWidth="1"/>
    <col min="14849" max="14849" width="2" customWidth="1"/>
    <col min="14850" max="14850" width="8.85546875" customWidth="1"/>
    <col min="14851" max="14851" width="16.42578125" customWidth="1"/>
    <col min="14852" max="14852" width="42.140625" customWidth="1"/>
    <col min="14853" max="14853" width="8.5703125" customWidth="1"/>
    <col min="14854" max="14854" width="9.28515625" customWidth="1"/>
    <col min="14855" max="14855" width="9.85546875" customWidth="1"/>
    <col min="14856" max="14856" width="11.7109375" bestFit="1" customWidth="1"/>
    <col min="15105" max="15105" width="2" customWidth="1"/>
    <col min="15106" max="15106" width="8.85546875" customWidth="1"/>
    <col min="15107" max="15107" width="16.42578125" customWidth="1"/>
    <col min="15108" max="15108" width="42.140625" customWidth="1"/>
    <col min="15109" max="15109" width="8.5703125" customWidth="1"/>
    <col min="15110" max="15110" width="9.28515625" customWidth="1"/>
    <col min="15111" max="15111" width="9.85546875" customWidth="1"/>
    <col min="15112" max="15112" width="11.7109375" bestFit="1" customWidth="1"/>
    <col min="15361" max="15361" width="2" customWidth="1"/>
    <col min="15362" max="15362" width="8.85546875" customWidth="1"/>
    <col min="15363" max="15363" width="16.42578125" customWidth="1"/>
    <col min="15364" max="15364" width="42.140625" customWidth="1"/>
    <col min="15365" max="15365" width="8.5703125" customWidth="1"/>
    <col min="15366" max="15366" width="9.28515625" customWidth="1"/>
    <col min="15367" max="15367" width="9.85546875" customWidth="1"/>
    <col min="15368" max="15368" width="11.7109375" bestFit="1" customWidth="1"/>
    <col min="15617" max="15617" width="2" customWidth="1"/>
    <col min="15618" max="15618" width="8.85546875" customWidth="1"/>
    <col min="15619" max="15619" width="16.42578125" customWidth="1"/>
    <col min="15620" max="15620" width="42.140625" customWidth="1"/>
    <col min="15621" max="15621" width="8.5703125" customWidth="1"/>
    <col min="15622" max="15622" width="9.28515625" customWidth="1"/>
    <col min="15623" max="15623" width="9.85546875" customWidth="1"/>
    <col min="15624" max="15624" width="11.7109375" bestFit="1" customWidth="1"/>
    <col min="15873" max="15873" width="2" customWidth="1"/>
    <col min="15874" max="15874" width="8.85546875" customWidth="1"/>
    <col min="15875" max="15875" width="16.42578125" customWidth="1"/>
    <col min="15876" max="15876" width="42.140625" customWidth="1"/>
    <col min="15877" max="15877" width="8.5703125" customWidth="1"/>
    <col min="15878" max="15878" width="9.28515625" customWidth="1"/>
    <col min="15879" max="15879" width="9.85546875" customWidth="1"/>
    <col min="15880" max="15880" width="11.7109375" bestFit="1" customWidth="1"/>
    <col min="16129" max="16129" width="2" customWidth="1"/>
    <col min="16130" max="16130" width="8.85546875" customWidth="1"/>
    <col min="16131" max="16131" width="16.42578125" customWidth="1"/>
    <col min="16132" max="16132" width="42.140625" customWidth="1"/>
    <col min="16133" max="16133" width="8.5703125" customWidth="1"/>
    <col min="16134" max="16134" width="9.28515625" customWidth="1"/>
    <col min="16135" max="16135" width="9.85546875" customWidth="1"/>
    <col min="16136" max="16136" width="11.7109375" bestFit="1" customWidth="1"/>
  </cols>
  <sheetData>
    <row r="5" spans="1:9" x14ac:dyDescent="0.25">
      <c r="A5" t="s">
        <v>0</v>
      </c>
      <c r="D5" s="1"/>
      <c r="E5" s="1"/>
      <c r="F5" s="1"/>
    </row>
    <row r="6" spans="1:9" ht="15.75" x14ac:dyDescent="0.25">
      <c r="B6" s="86" t="s">
        <v>1</v>
      </c>
      <c r="C6" s="86"/>
      <c r="D6" s="86"/>
      <c r="E6" s="86"/>
      <c r="F6" s="86"/>
    </row>
    <row r="7" spans="1:9" ht="15.75" x14ac:dyDescent="0.25">
      <c r="B7" s="2"/>
      <c r="C7" s="2"/>
      <c r="D7" s="2" t="s">
        <v>2</v>
      </c>
      <c r="E7" s="2"/>
      <c r="F7" s="2"/>
    </row>
    <row r="8" spans="1:9" x14ac:dyDescent="0.25">
      <c r="B8" s="87" t="s">
        <v>3</v>
      </c>
      <c r="C8" s="87"/>
      <c r="D8" s="87"/>
      <c r="E8" s="87"/>
      <c r="F8" s="87"/>
    </row>
    <row r="9" spans="1:9" x14ac:dyDescent="0.25">
      <c r="B9" s="87" t="s">
        <v>4</v>
      </c>
      <c r="C9" s="87"/>
      <c r="D9" s="87"/>
      <c r="E9" s="87"/>
      <c r="F9" s="87"/>
    </row>
    <row r="10" spans="1:9" x14ac:dyDescent="0.25">
      <c r="B10" s="90" t="s">
        <v>5</v>
      </c>
      <c r="C10" s="90"/>
      <c r="D10" s="90"/>
      <c r="E10" s="90"/>
      <c r="F10" s="90"/>
    </row>
    <row r="11" spans="1:9" ht="15.75" thickBot="1" x14ac:dyDescent="0.3">
      <c r="B11" s="88" t="s">
        <v>6</v>
      </c>
      <c r="C11" s="88"/>
      <c r="D11" s="88"/>
      <c r="E11" s="88"/>
      <c r="F11" s="89"/>
      <c r="G11" s="4"/>
    </row>
    <row r="12" spans="1:9" ht="15.75" thickBot="1" x14ac:dyDescent="0.3">
      <c r="B12" s="5" t="s">
        <v>7</v>
      </c>
      <c r="C12" s="6" t="s">
        <v>8</v>
      </c>
      <c r="D12" s="6" t="s">
        <v>9</v>
      </c>
      <c r="E12" s="6" t="s">
        <v>10</v>
      </c>
      <c r="F12" s="6" t="s">
        <v>11</v>
      </c>
      <c r="G12" s="7" t="s">
        <v>12</v>
      </c>
    </row>
    <row r="13" spans="1:9" x14ac:dyDescent="0.25">
      <c r="B13" s="8">
        <v>45200</v>
      </c>
      <c r="C13" s="9"/>
      <c r="D13" s="10" t="s">
        <v>13</v>
      </c>
      <c r="E13" s="11"/>
      <c r="F13" s="12"/>
      <c r="G13" s="13">
        <v>1589205.37</v>
      </c>
    </row>
    <row r="14" spans="1:9" s="14" customFormat="1" x14ac:dyDescent="0.25">
      <c r="B14" s="15">
        <v>45229</v>
      </c>
      <c r="C14" s="16">
        <v>2022300371939</v>
      </c>
      <c r="D14" s="17" t="s">
        <v>14</v>
      </c>
      <c r="E14" s="18">
        <v>17225</v>
      </c>
      <c r="F14" s="19"/>
      <c r="G14" s="20">
        <f>G13+E14-F14</f>
        <v>1606430.37</v>
      </c>
    </row>
    <row r="15" spans="1:9" x14ac:dyDescent="0.25">
      <c r="B15" s="21">
        <v>45230</v>
      </c>
      <c r="C15" s="22" t="s">
        <v>15</v>
      </c>
      <c r="D15" s="22" t="s">
        <v>16</v>
      </c>
      <c r="E15" s="23"/>
      <c r="F15" s="24">
        <v>175</v>
      </c>
      <c r="G15" s="20">
        <f>+G14+E15-F15</f>
        <v>1606255.37</v>
      </c>
    </row>
    <row r="16" spans="1:9" x14ac:dyDescent="0.25">
      <c r="H16" s="25"/>
      <c r="I16" s="25"/>
    </row>
    <row r="17" spans="2:13" x14ac:dyDescent="0.25">
      <c r="H17" s="25"/>
    </row>
    <row r="18" spans="2:13" x14ac:dyDescent="0.25">
      <c r="H18" s="25"/>
    </row>
    <row r="19" spans="2:13" x14ac:dyDescent="0.25">
      <c r="H19" s="25"/>
    </row>
    <row r="20" spans="2:13" x14ac:dyDescent="0.25">
      <c r="B20" t="s">
        <v>17</v>
      </c>
      <c r="E20" t="s">
        <v>18</v>
      </c>
      <c r="H20" s="25"/>
      <c r="I20" s="25"/>
    </row>
    <row r="21" spans="2:13" x14ac:dyDescent="0.25">
      <c r="B21" t="s">
        <v>19</v>
      </c>
      <c r="E21" t="s">
        <v>20</v>
      </c>
    </row>
    <row r="22" spans="2:13" x14ac:dyDescent="0.25">
      <c r="J22" t="s">
        <v>0</v>
      </c>
    </row>
    <row r="24" spans="2:13" x14ac:dyDescent="0.25">
      <c r="M24" t="s">
        <v>0</v>
      </c>
    </row>
  </sheetData>
  <mergeCells count="5">
    <mergeCell ref="B6:F6"/>
    <mergeCell ref="B8:F8"/>
    <mergeCell ref="B9:F9"/>
    <mergeCell ref="B10:F10"/>
    <mergeCell ref="B11:F11"/>
  </mergeCells>
  <pageMargins left="0.7" right="0.7" top="0.75" bottom="0.75" header="0.3" footer="0.3"/>
  <pageSetup scale="8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DF0C1-88AF-4B43-AF78-0D5DF1A30E62}">
  <sheetPr>
    <pageSetUpPr fitToPage="1"/>
  </sheetPr>
  <dimension ref="A3:IV18"/>
  <sheetViews>
    <sheetView tabSelected="1" workbookViewId="0">
      <selection activeCell="K14" sqref="K14"/>
    </sheetView>
  </sheetViews>
  <sheetFormatPr baseColWidth="10" defaultRowHeight="15" x14ac:dyDescent="0.25"/>
  <cols>
    <col min="1" max="1" width="8.85546875" customWidth="1"/>
    <col min="2" max="2" width="12.85546875" customWidth="1"/>
    <col min="3" max="3" width="25.42578125" customWidth="1"/>
    <col min="4" max="4" width="13.42578125" customWidth="1"/>
    <col min="5" max="5" width="11.7109375" bestFit="1" customWidth="1"/>
    <col min="6" max="6" width="12.28515625" customWidth="1"/>
    <col min="257" max="257" width="8.85546875" customWidth="1"/>
    <col min="258" max="258" width="12.85546875" customWidth="1"/>
    <col min="259" max="259" width="25.42578125" customWidth="1"/>
    <col min="260" max="260" width="13.42578125" customWidth="1"/>
    <col min="261" max="261" width="11.7109375" bestFit="1" customWidth="1"/>
    <col min="262" max="262" width="12.28515625" customWidth="1"/>
    <col min="513" max="513" width="8.85546875" customWidth="1"/>
    <col min="514" max="514" width="12.85546875" customWidth="1"/>
    <col min="515" max="515" width="25.42578125" customWidth="1"/>
    <col min="516" max="516" width="13.42578125" customWidth="1"/>
    <col min="517" max="517" width="11.7109375" bestFit="1" customWidth="1"/>
    <col min="518" max="518" width="12.28515625" customWidth="1"/>
    <col min="769" max="769" width="8.85546875" customWidth="1"/>
    <col min="770" max="770" width="12.85546875" customWidth="1"/>
    <col min="771" max="771" width="25.42578125" customWidth="1"/>
    <col min="772" max="772" width="13.42578125" customWidth="1"/>
    <col min="773" max="773" width="11.7109375" bestFit="1" customWidth="1"/>
    <col min="774" max="774" width="12.28515625" customWidth="1"/>
    <col min="1025" max="1025" width="8.85546875" customWidth="1"/>
    <col min="1026" max="1026" width="12.85546875" customWidth="1"/>
    <col min="1027" max="1027" width="25.42578125" customWidth="1"/>
    <col min="1028" max="1028" width="13.42578125" customWidth="1"/>
    <col min="1029" max="1029" width="11.7109375" bestFit="1" customWidth="1"/>
    <col min="1030" max="1030" width="12.28515625" customWidth="1"/>
    <col min="1281" max="1281" width="8.85546875" customWidth="1"/>
    <col min="1282" max="1282" width="12.85546875" customWidth="1"/>
    <col min="1283" max="1283" width="25.42578125" customWidth="1"/>
    <col min="1284" max="1284" width="13.42578125" customWidth="1"/>
    <col min="1285" max="1285" width="11.7109375" bestFit="1" customWidth="1"/>
    <col min="1286" max="1286" width="12.28515625" customWidth="1"/>
    <col min="1537" max="1537" width="8.85546875" customWidth="1"/>
    <col min="1538" max="1538" width="12.85546875" customWidth="1"/>
    <col min="1539" max="1539" width="25.42578125" customWidth="1"/>
    <col min="1540" max="1540" width="13.42578125" customWidth="1"/>
    <col min="1541" max="1541" width="11.7109375" bestFit="1" customWidth="1"/>
    <col min="1542" max="1542" width="12.28515625" customWidth="1"/>
    <col min="1793" max="1793" width="8.85546875" customWidth="1"/>
    <col min="1794" max="1794" width="12.85546875" customWidth="1"/>
    <col min="1795" max="1795" width="25.42578125" customWidth="1"/>
    <col min="1796" max="1796" width="13.42578125" customWidth="1"/>
    <col min="1797" max="1797" width="11.7109375" bestFit="1" customWidth="1"/>
    <col min="1798" max="1798" width="12.28515625" customWidth="1"/>
    <col min="2049" max="2049" width="8.85546875" customWidth="1"/>
    <col min="2050" max="2050" width="12.85546875" customWidth="1"/>
    <col min="2051" max="2051" width="25.42578125" customWidth="1"/>
    <col min="2052" max="2052" width="13.42578125" customWidth="1"/>
    <col min="2053" max="2053" width="11.7109375" bestFit="1" customWidth="1"/>
    <col min="2054" max="2054" width="12.28515625" customWidth="1"/>
    <col min="2305" max="2305" width="8.85546875" customWidth="1"/>
    <col min="2306" max="2306" width="12.85546875" customWidth="1"/>
    <col min="2307" max="2307" width="25.42578125" customWidth="1"/>
    <col min="2308" max="2308" width="13.42578125" customWidth="1"/>
    <col min="2309" max="2309" width="11.7109375" bestFit="1" customWidth="1"/>
    <col min="2310" max="2310" width="12.28515625" customWidth="1"/>
    <col min="2561" max="2561" width="8.85546875" customWidth="1"/>
    <col min="2562" max="2562" width="12.85546875" customWidth="1"/>
    <col min="2563" max="2563" width="25.42578125" customWidth="1"/>
    <col min="2564" max="2564" width="13.42578125" customWidth="1"/>
    <col min="2565" max="2565" width="11.7109375" bestFit="1" customWidth="1"/>
    <col min="2566" max="2566" width="12.28515625" customWidth="1"/>
    <col min="2817" max="2817" width="8.85546875" customWidth="1"/>
    <col min="2818" max="2818" width="12.85546875" customWidth="1"/>
    <col min="2819" max="2819" width="25.42578125" customWidth="1"/>
    <col min="2820" max="2820" width="13.42578125" customWidth="1"/>
    <col min="2821" max="2821" width="11.7109375" bestFit="1" customWidth="1"/>
    <col min="2822" max="2822" width="12.28515625" customWidth="1"/>
    <col min="3073" max="3073" width="8.85546875" customWidth="1"/>
    <col min="3074" max="3074" width="12.85546875" customWidth="1"/>
    <col min="3075" max="3075" width="25.42578125" customWidth="1"/>
    <col min="3076" max="3076" width="13.42578125" customWidth="1"/>
    <col min="3077" max="3077" width="11.7109375" bestFit="1" customWidth="1"/>
    <col min="3078" max="3078" width="12.28515625" customWidth="1"/>
    <col min="3329" max="3329" width="8.85546875" customWidth="1"/>
    <col min="3330" max="3330" width="12.85546875" customWidth="1"/>
    <col min="3331" max="3331" width="25.42578125" customWidth="1"/>
    <col min="3332" max="3332" width="13.42578125" customWidth="1"/>
    <col min="3333" max="3333" width="11.7109375" bestFit="1" customWidth="1"/>
    <col min="3334" max="3334" width="12.28515625" customWidth="1"/>
    <col min="3585" max="3585" width="8.85546875" customWidth="1"/>
    <col min="3586" max="3586" width="12.85546875" customWidth="1"/>
    <col min="3587" max="3587" width="25.42578125" customWidth="1"/>
    <col min="3588" max="3588" width="13.42578125" customWidth="1"/>
    <col min="3589" max="3589" width="11.7109375" bestFit="1" customWidth="1"/>
    <col min="3590" max="3590" width="12.28515625" customWidth="1"/>
    <col min="3841" max="3841" width="8.85546875" customWidth="1"/>
    <col min="3842" max="3842" width="12.85546875" customWidth="1"/>
    <col min="3843" max="3843" width="25.42578125" customWidth="1"/>
    <col min="3844" max="3844" width="13.42578125" customWidth="1"/>
    <col min="3845" max="3845" width="11.7109375" bestFit="1" customWidth="1"/>
    <col min="3846" max="3846" width="12.28515625" customWidth="1"/>
    <col min="4097" max="4097" width="8.85546875" customWidth="1"/>
    <col min="4098" max="4098" width="12.85546875" customWidth="1"/>
    <col min="4099" max="4099" width="25.42578125" customWidth="1"/>
    <col min="4100" max="4100" width="13.42578125" customWidth="1"/>
    <col min="4101" max="4101" width="11.7109375" bestFit="1" customWidth="1"/>
    <col min="4102" max="4102" width="12.28515625" customWidth="1"/>
    <col min="4353" max="4353" width="8.85546875" customWidth="1"/>
    <col min="4354" max="4354" width="12.85546875" customWidth="1"/>
    <col min="4355" max="4355" width="25.42578125" customWidth="1"/>
    <col min="4356" max="4356" width="13.42578125" customWidth="1"/>
    <col min="4357" max="4357" width="11.7109375" bestFit="1" customWidth="1"/>
    <col min="4358" max="4358" width="12.28515625" customWidth="1"/>
    <col min="4609" max="4609" width="8.85546875" customWidth="1"/>
    <col min="4610" max="4610" width="12.85546875" customWidth="1"/>
    <col min="4611" max="4611" width="25.42578125" customWidth="1"/>
    <col min="4612" max="4612" width="13.42578125" customWidth="1"/>
    <col min="4613" max="4613" width="11.7109375" bestFit="1" customWidth="1"/>
    <col min="4614" max="4614" width="12.28515625" customWidth="1"/>
    <col min="4865" max="4865" width="8.85546875" customWidth="1"/>
    <col min="4866" max="4866" width="12.85546875" customWidth="1"/>
    <col min="4867" max="4867" width="25.42578125" customWidth="1"/>
    <col min="4868" max="4868" width="13.42578125" customWidth="1"/>
    <col min="4869" max="4869" width="11.7109375" bestFit="1" customWidth="1"/>
    <col min="4870" max="4870" width="12.28515625" customWidth="1"/>
    <col min="5121" max="5121" width="8.85546875" customWidth="1"/>
    <col min="5122" max="5122" width="12.85546875" customWidth="1"/>
    <col min="5123" max="5123" width="25.42578125" customWidth="1"/>
    <col min="5124" max="5124" width="13.42578125" customWidth="1"/>
    <col min="5125" max="5125" width="11.7109375" bestFit="1" customWidth="1"/>
    <col min="5126" max="5126" width="12.28515625" customWidth="1"/>
    <col min="5377" max="5377" width="8.85546875" customWidth="1"/>
    <col min="5378" max="5378" width="12.85546875" customWidth="1"/>
    <col min="5379" max="5379" width="25.42578125" customWidth="1"/>
    <col min="5380" max="5380" width="13.42578125" customWidth="1"/>
    <col min="5381" max="5381" width="11.7109375" bestFit="1" customWidth="1"/>
    <col min="5382" max="5382" width="12.28515625" customWidth="1"/>
    <col min="5633" max="5633" width="8.85546875" customWidth="1"/>
    <col min="5634" max="5634" width="12.85546875" customWidth="1"/>
    <col min="5635" max="5635" width="25.42578125" customWidth="1"/>
    <col min="5636" max="5636" width="13.42578125" customWidth="1"/>
    <col min="5637" max="5637" width="11.7109375" bestFit="1" customWidth="1"/>
    <col min="5638" max="5638" width="12.28515625" customWidth="1"/>
    <col min="5889" max="5889" width="8.85546875" customWidth="1"/>
    <col min="5890" max="5890" width="12.85546875" customWidth="1"/>
    <col min="5891" max="5891" width="25.42578125" customWidth="1"/>
    <col min="5892" max="5892" width="13.42578125" customWidth="1"/>
    <col min="5893" max="5893" width="11.7109375" bestFit="1" customWidth="1"/>
    <col min="5894" max="5894" width="12.28515625" customWidth="1"/>
    <col min="6145" max="6145" width="8.85546875" customWidth="1"/>
    <col min="6146" max="6146" width="12.85546875" customWidth="1"/>
    <col min="6147" max="6147" width="25.42578125" customWidth="1"/>
    <col min="6148" max="6148" width="13.42578125" customWidth="1"/>
    <col min="6149" max="6149" width="11.7109375" bestFit="1" customWidth="1"/>
    <col min="6150" max="6150" width="12.28515625" customWidth="1"/>
    <col min="6401" max="6401" width="8.85546875" customWidth="1"/>
    <col min="6402" max="6402" width="12.85546875" customWidth="1"/>
    <col min="6403" max="6403" width="25.42578125" customWidth="1"/>
    <col min="6404" max="6404" width="13.42578125" customWidth="1"/>
    <col min="6405" max="6405" width="11.7109375" bestFit="1" customWidth="1"/>
    <col min="6406" max="6406" width="12.28515625" customWidth="1"/>
    <col min="6657" max="6657" width="8.85546875" customWidth="1"/>
    <col min="6658" max="6658" width="12.85546875" customWidth="1"/>
    <col min="6659" max="6659" width="25.42578125" customWidth="1"/>
    <col min="6660" max="6660" width="13.42578125" customWidth="1"/>
    <col min="6661" max="6661" width="11.7109375" bestFit="1" customWidth="1"/>
    <col min="6662" max="6662" width="12.28515625" customWidth="1"/>
    <col min="6913" max="6913" width="8.85546875" customWidth="1"/>
    <col min="6914" max="6914" width="12.85546875" customWidth="1"/>
    <col min="6915" max="6915" width="25.42578125" customWidth="1"/>
    <col min="6916" max="6916" width="13.42578125" customWidth="1"/>
    <col min="6917" max="6917" width="11.7109375" bestFit="1" customWidth="1"/>
    <col min="6918" max="6918" width="12.28515625" customWidth="1"/>
    <col min="7169" max="7169" width="8.85546875" customWidth="1"/>
    <col min="7170" max="7170" width="12.85546875" customWidth="1"/>
    <col min="7171" max="7171" width="25.42578125" customWidth="1"/>
    <col min="7172" max="7172" width="13.42578125" customWidth="1"/>
    <col min="7173" max="7173" width="11.7109375" bestFit="1" customWidth="1"/>
    <col min="7174" max="7174" width="12.28515625" customWidth="1"/>
    <col min="7425" max="7425" width="8.85546875" customWidth="1"/>
    <col min="7426" max="7426" width="12.85546875" customWidth="1"/>
    <col min="7427" max="7427" width="25.42578125" customWidth="1"/>
    <col min="7428" max="7428" width="13.42578125" customWidth="1"/>
    <col min="7429" max="7429" width="11.7109375" bestFit="1" customWidth="1"/>
    <col min="7430" max="7430" width="12.28515625" customWidth="1"/>
    <col min="7681" max="7681" width="8.85546875" customWidth="1"/>
    <col min="7682" max="7682" width="12.85546875" customWidth="1"/>
    <col min="7683" max="7683" width="25.42578125" customWidth="1"/>
    <col min="7684" max="7684" width="13.42578125" customWidth="1"/>
    <col min="7685" max="7685" width="11.7109375" bestFit="1" customWidth="1"/>
    <col min="7686" max="7686" width="12.28515625" customWidth="1"/>
    <col min="7937" max="7937" width="8.85546875" customWidth="1"/>
    <col min="7938" max="7938" width="12.85546875" customWidth="1"/>
    <col min="7939" max="7939" width="25.42578125" customWidth="1"/>
    <col min="7940" max="7940" width="13.42578125" customWidth="1"/>
    <col min="7941" max="7941" width="11.7109375" bestFit="1" customWidth="1"/>
    <col min="7942" max="7942" width="12.28515625" customWidth="1"/>
    <col min="8193" max="8193" width="8.85546875" customWidth="1"/>
    <col min="8194" max="8194" width="12.85546875" customWidth="1"/>
    <col min="8195" max="8195" width="25.42578125" customWidth="1"/>
    <col min="8196" max="8196" width="13.42578125" customWidth="1"/>
    <col min="8197" max="8197" width="11.7109375" bestFit="1" customWidth="1"/>
    <col min="8198" max="8198" width="12.28515625" customWidth="1"/>
    <col min="8449" max="8449" width="8.85546875" customWidth="1"/>
    <col min="8450" max="8450" width="12.85546875" customWidth="1"/>
    <col min="8451" max="8451" width="25.42578125" customWidth="1"/>
    <col min="8452" max="8452" width="13.42578125" customWidth="1"/>
    <col min="8453" max="8453" width="11.7109375" bestFit="1" customWidth="1"/>
    <col min="8454" max="8454" width="12.28515625" customWidth="1"/>
    <col min="8705" max="8705" width="8.85546875" customWidth="1"/>
    <col min="8706" max="8706" width="12.85546875" customWidth="1"/>
    <col min="8707" max="8707" width="25.42578125" customWidth="1"/>
    <col min="8708" max="8708" width="13.42578125" customWidth="1"/>
    <col min="8709" max="8709" width="11.7109375" bestFit="1" customWidth="1"/>
    <col min="8710" max="8710" width="12.28515625" customWidth="1"/>
    <col min="8961" max="8961" width="8.85546875" customWidth="1"/>
    <col min="8962" max="8962" width="12.85546875" customWidth="1"/>
    <col min="8963" max="8963" width="25.42578125" customWidth="1"/>
    <col min="8964" max="8964" width="13.42578125" customWidth="1"/>
    <col min="8965" max="8965" width="11.7109375" bestFit="1" customWidth="1"/>
    <col min="8966" max="8966" width="12.28515625" customWidth="1"/>
    <col min="9217" max="9217" width="8.85546875" customWidth="1"/>
    <col min="9218" max="9218" width="12.85546875" customWidth="1"/>
    <col min="9219" max="9219" width="25.42578125" customWidth="1"/>
    <col min="9220" max="9220" width="13.42578125" customWidth="1"/>
    <col min="9221" max="9221" width="11.7109375" bestFit="1" customWidth="1"/>
    <col min="9222" max="9222" width="12.28515625" customWidth="1"/>
    <col min="9473" max="9473" width="8.85546875" customWidth="1"/>
    <col min="9474" max="9474" width="12.85546875" customWidth="1"/>
    <col min="9475" max="9475" width="25.42578125" customWidth="1"/>
    <col min="9476" max="9476" width="13.42578125" customWidth="1"/>
    <col min="9477" max="9477" width="11.7109375" bestFit="1" customWidth="1"/>
    <col min="9478" max="9478" width="12.28515625" customWidth="1"/>
    <col min="9729" max="9729" width="8.85546875" customWidth="1"/>
    <col min="9730" max="9730" width="12.85546875" customWidth="1"/>
    <col min="9731" max="9731" width="25.42578125" customWidth="1"/>
    <col min="9732" max="9732" width="13.42578125" customWidth="1"/>
    <col min="9733" max="9733" width="11.7109375" bestFit="1" customWidth="1"/>
    <col min="9734" max="9734" width="12.28515625" customWidth="1"/>
    <col min="9985" max="9985" width="8.85546875" customWidth="1"/>
    <col min="9986" max="9986" width="12.85546875" customWidth="1"/>
    <col min="9987" max="9987" width="25.42578125" customWidth="1"/>
    <col min="9988" max="9988" width="13.42578125" customWidth="1"/>
    <col min="9989" max="9989" width="11.7109375" bestFit="1" customWidth="1"/>
    <col min="9990" max="9990" width="12.28515625" customWidth="1"/>
    <col min="10241" max="10241" width="8.85546875" customWidth="1"/>
    <col min="10242" max="10242" width="12.85546875" customWidth="1"/>
    <col min="10243" max="10243" width="25.42578125" customWidth="1"/>
    <col min="10244" max="10244" width="13.42578125" customWidth="1"/>
    <col min="10245" max="10245" width="11.7109375" bestFit="1" customWidth="1"/>
    <col min="10246" max="10246" width="12.28515625" customWidth="1"/>
    <col min="10497" max="10497" width="8.85546875" customWidth="1"/>
    <col min="10498" max="10498" width="12.85546875" customWidth="1"/>
    <col min="10499" max="10499" width="25.42578125" customWidth="1"/>
    <col min="10500" max="10500" width="13.42578125" customWidth="1"/>
    <col min="10501" max="10501" width="11.7109375" bestFit="1" customWidth="1"/>
    <col min="10502" max="10502" width="12.28515625" customWidth="1"/>
    <col min="10753" max="10753" width="8.85546875" customWidth="1"/>
    <col min="10754" max="10754" width="12.85546875" customWidth="1"/>
    <col min="10755" max="10755" width="25.42578125" customWidth="1"/>
    <col min="10756" max="10756" width="13.42578125" customWidth="1"/>
    <col min="10757" max="10757" width="11.7109375" bestFit="1" customWidth="1"/>
    <col min="10758" max="10758" width="12.28515625" customWidth="1"/>
    <col min="11009" max="11009" width="8.85546875" customWidth="1"/>
    <col min="11010" max="11010" width="12.85546875" customWidth="1"/>
    <col min="11011" max="11011" width="25.42578125" customWidth="1"/>
    <col min="11012" max="11012" width="13.42578125" customWidth="1"/>
    <col min="11013" max="11013" width="11.7109375" bestFit="1" customWidth="1"/>
    <col min="11014" max="11014" width="12.28515625" customWidth="1"/>
    <col min="11265" max="11265" width="8.85546875" customWidth="1"/>
    <col min="11266" max="11266" width="12.85546875" customWidth="1"/>
    <col min="11267" max="11267" width="25.42578125" customWidth="1"/>
    <col min="11268" max="11268" width="13.42578125" customWidth="1"/>
    <col min="11269" max="11269" width="11.7109375" bestFit="1" customWidth="1"/>
    <col min="11270" max="11270" width="12.28515625" customWidth="1"/>
    <col min="11521" max="11521" width="8.85546875" customWidth="1"/>
    <col min="11522" max="11522" width="12.85546875" customWidth="1"/>
    <col min="11523" max="11523" width="25.42578125" customWidth="1"/>
    <col min="11524" max="11524" width="13.42578125" customWidth="1"/>
    <col min="11525" max="11525" width="11.7109375" bestFit="1" customWidth="1"/>
    <col min="11526" max="11526" width="12.28515625" customWidth="1"/>
    <col min="11777" max="11777" width="8.85546875" customWidth="1"/>
    <col min="11778" max="11778" width="12.85546875" customWidth="1"/>
    <col min="11779" max="11779" width="25.42578125" customWidth="1"/>
    <col min="11780" max="11780" width="13.42578125" customWidth="1"/>
    <col min="11781" max="11781" width="11.7109375" bestFit="1" customWidth="1"/>
    <col min="11782" max="11782" width="12.28515625" customWidth="1"/>
    <col min="12033" max="12033" width="8.85546875" customWidth="1"/>
    <col min="12034" max="12034" width="12.85546875" customWidth="1"/>
    <col min="12035" max="12035" width="25.42578125" customWidth="1"/>
    <col min="12036" max="12036" width="13.42578125" customWidth="1"/>
    <col min="12037" max="12037" width="11.7109375" bestFit="1" customWidth="1"/>
    <col min="12038" max="12038" width="12.28515625" customWidth="1"/>
    <col min="12289" max="12289" width="8.85546875" customWidth="1"/>
    <col min="12290" max="12290" width="12.85546875" customWidth="1"/>
    <col min="12291" max="12291" width="25.42578125" customWidth="1"/>
    <col min="12292" max="12292" width="13.42578125" customWidth="1"/>
    <col min="12293" max="12293" width="11.7109375" bestFit="1" customWidth="1"/>
    <col min="12294" max="12294" width="12.28515625" customWidth="1"/>
    <col min="12545" max="12545" width="8.85546875" customWidth="1"/>
    <col min="12546" max="12546" width="12.85546875" customWidth="1"/>
    <col min="12547" max="12547" width="25.42578125" customWidth="1"/>
    <col min="12548" max="12548" width="13.42578125" customWidth="1"/>
    <col min="12549" max="12549" width="11.7109375" bestFit="1" customWidth="1"/>
    <col min="12550" max="12550" width="12.28515625" customWidth="1"/>
    <col min="12801" max="12801" width="8.85546875" customWidth="1"/>
    <col min="12802" max="12802" width="12.85546875" customWidth="1"/>
    <col min="12803" max="12803" width="25.42578125" customWidth="1"/>
    <col min="12804" max="12804" width="13.42578125" customWidth="1"/>
    <col min="12805" max="12805" width="11.7109375" bestFit="1" customWidth="1"/>
    <col min="12806" max="12806" width="12.28515625" customWidth="1"/>
    <col min="13057" max="13057" width="8.85546875" customWidth="1"/>
    <col min="13058" max="13058" width="12.85546875" customWidth="1"/>
    <col min="13059" max="13059" width="25.42578125" customWidth="1"/>
    <col min="13060" max="13060" width="13.42578125" customWidth="1"/>
    <col min="13061" max="13061" width="11.7109375" bestFit="1" customWidth="1"/>
    <col min="13062" max="13062" width="12.28515625" customWidth="1"/>
    <col min="13313" max="13313" width="8.85546875" customWidth="1"/>
    <col min="13314" max="13314" width="12.85546875" customWidth="1"/>
    <col min="13315" max="13315" width="25.42578125" customWidth="1"/>
    <col min="13316" max="13316" width="13.42578125" customWidth="1"/>
    <col min="13317" max="13317" width="11.7109375" bestFit="1" customWidth="1"/>
    <col min="13318" max="13318" width="12.28515625" customWidth="1"/>
    <col min="13569" max="13569" width="8.85546875" customWidth="1"/>
    <col min="13570" max="13570" width="12.85546875" customWidth="1"/>
    <col min="13571" max="13571" width="25.42578125" customWidth="1"/>
    <col min="13572" max="13572" width="13.42578125" customWidth="1"/>
    <col min="13573" max="13573" width="11.7109375" bestFit="1" customWidth="1"/>
    <col min="13574" max="13574" width="12.28515625" customWidth="1"/>
    <col min="13825" max="13825" width="8.85546875" customWidth="1"/>
    <col min="13826" max="13826" width="12.85546875" customWidth="1"/>
    <col min="13827" max="13827" width="25.42578125" customWidth="1"/>
    <col min="13828" max="13828" width="13.42578125" customWidth="1"/>
    <col min="13829" max="13829" width="11.7109375" bestFit="1" customWidth="1"/>
    <col min="13830" max="13830" width="12.28515625" customWidth="1"/>
    <col min="14081" max="14081" width="8.85546875" customWidth="1"/>
    <col min="14082" max="14082" width="12.85546875" customWidth="1"/>
    <col min="14083" max="14083" width="25.42578125" customWidth="1"/>
    <col min="14084" max="14084" width="13.42578125" customWidth="1"/>
    <col min="14085" max="14085" width="11.7109375" bestFit="1" customWidth="1"/>
    <col min="14086" max="14086" width="12.28515625" customWidth="1"/>
    <col min="14337" max="14337" width="8.85546875" customWidth="1"/>
    <col min="14338" max="14338" width="12.85546875" customWidth="1"/>
    <col min="14339" max="14339" width="25.42578125" customWidth="1"/>
    <col min="14340" max="14340" width="13.42578125" customWidth="1"/>
    <col min="14341" max="14341" width="11.7109375" bestFit="1" customWidth="1"/>
    <col min="14342" max="14342" width="12.28515625" customWidth="1"/>
    <col min="14593" max="14593" width="8.85546875" customWidth="1"/>
    <col min="14594" max="14594" width="12.85546875" customWidth="1"/>
    <col min="14595" max="14595" width="25.42578125" customWidth="1"/>
    <col min="14596" max="14596" width="13.42578125" customWidth="1"/>
    <col min="14597" max="14597" width="11.7109375" bestFit="1" customWidth="1"/>
    <col min="14598" max="14598" width="12.28515625" customWidth="1"/>
    <col min="14849" max="14849" width="8.85546875" customWidth="1"/>
    <col min="14850" max="14850" width="12.85546875" customWidth="1"/>
    <col min="14851" max="14851" width="25.42578125" customWidth="1"/>
    <col min="14852" max="14852" width="13.42578125" customWidth="1"/>
    <col min="14853" max="14853" width="11.7109375" bestFit="1" customWidth="1"/>
    <col min="14854" max="14854" width="12.28515625" customWidth="1"/>
    <col min="15105" max="15105" width="8.85546875" customWidth="1"/>
    <col min="15106" max="15106" width="12.85546875" customWidth="1"/>
    <col min="15107" max="15107" width="25.42578125" customWidth="1"/>
    <col min="15108" max="15108" width="13.42578125" customWidth="1"/>
    <col min="15109" max="15109" width="11.7109375" bestFit="1" customWidth="1"/>
    <col min="15110" max="15110" width="12.28515625" customWidth="1"/>
    <col min="15361" max="15361" width="8.85546875" customWidth="1"/>
    <col min="15362" max="15362" width="12.85546875" customWidth="1"/>
    <col min="15363" max="15363" width="25.42578125" customWidth="1"/>
    <col min="15364" max="15364" width="13.42578125" customWidth="1"/>
    <col min="15365" max="15365" width="11.7109375" bestFit="1" customWidth="1"/>
    <col min="15366" max="15366" width="12.28515625" customWidth="1"/>
    <col min="15617" max="15617" width="8.85546875" customWidth="1"/>
    <col min="15618" max="15618" width="12.85546875" customWidth="1"/>
    <col min="15619" max="15619" width="25.42578125" customWidth="1"/>
    <col min="15620" max="15620" width="13.42578125" customWidth="1"/>
    <col min="15621" max="15621" width="11.7109375" bestFit="1" customWidth="1"/>
    <col min="15622" max="15622" width="12.28515625" customWidth="1"/>
    <col min="15873" max="15873" width="8.85546875" customWidth="1"/>
    <col min="15874" max="15874" width="12.85546875" customWidth="1"/>
    <col min="15875" max="15875" width="25.42578125" customWidth="1"/>
    <col min="15876" max="15876" width="13.42578125" customWidth="1"/>
    <col min="15877" max="15877" width="11.7109375" bestFit="1" customWidth="1"/>
    <col min="15878" max="15878" width="12.28515625" customWidth="1"/>
    <col min="16129" max="16129" width="8.85546875" customWidth="1"/>
    <col min="16130" max="16130" width="12.85546875" customWidth="1"/>
    <col min="16131" max="16131" width="25.42578125" customWidth="1"/>
    <col min="16132" max="16132" width="13.42578125" customWidth="1"/>
    <col min="16133" max="16133" width="11.7109375" bestFit="1" customWidth="1"/>
    <col min="16134" max="16134" width="12.28515625" customWidth="1"/>
  </cols>
  <sheetData>
    <row r="3" spans="1:256" x14ac:dyDescent="0.25">
      <c r="C3" s="1"/>
      <c r="D3" s="1"/>
      <c r="E3" s="1"/>
    </row>
    <row r="4" spans="1:256" ht="15.75" x14ac:dyDescent="0.25">
      <c r="A4" s="86" t="s">
        <v>1</v>
      </c>
      <c r="B4" s="86"/>
      <c r="C4" s="86"/>
      <c r="D4" s="86"/>
      <c r="E4" s="86"/>
    </row>
    <row r="5" spans="1:256" ht="15.75" x14ac:dyDescent="0.25">
      <c r="A5" s="2"/>
      <c r="B5" s="2"/>
      <c r="C5" s="2" t="s">
        <v>21</v>
      </c>
      <c r="D5" s="2"/>
      <c r="E5" s="2"/>
    </row>
    <row r="6" spans="1:256" x14ac:dyDescent="0.25">
      <c r="A6" s="87" t="s">
        <v>22</v>
      </c>
      <c r="B6" s="87"/>
      <c r="C6" s="87"/>
      <c r="D6" s="87"/>
      <c r="E6" s="87"/>
    </row>
    <row r="7" spans="1:256" x14ac:dyDescent="0.25">
      <c r="A7" s="87" t="s">
        <v>23</v>
      </c>
      <c r="B7" s="87"/>
      <c r="C7" s="87"/>
      <c r="D7" s="87"/>
      <c r="E7" s="87"/>
    </row>
    <row r="8" spans="1:256" x14ac:dyDescent="0.25">
      <c r="A8" s="87" t="s">
        <v>24</v>
      </c>
      <c r="B8" s="87"/>
      <c r="C8" s="87"/>
      <c r="D8" s="87"/>
      <c r="E8" s="87"/>
    </row>
    <row r="9" spans="1:256" ht="15.75" thickBot="1" x14ac:dyDescent="0.3">
      <c r="A9" s="88" t="s">
        <v>6</v>
      </c>
      <c r="B9" s="88"/>
      <c r="C9" s="88"/>
      <c r="D9" s="88"/>
      <c r="E9" s="89"/>
      <c r="F9" s="4"/>
    </row>
    <row r="10" spans="1:256" ht="15.75" thickBot="1" x14ac:dyDescent="0.3">
      <c r="A10" s="5" t="s">
        <v>7</v>
      </c>
      <c r="B10" s="6" t="s">
        <v>8</v>
      </c>
      <c r="C10" s="6" t="s">
        <v>9</v>
      </c>
      <c r="D10" s="6" t="s">
        <v>10</v>
      </c>
      <c r="E10" s="6" t="s">
        <v>11</v>
      </c>
      <c r="F10" s="7" t="s">
        <v>12</v>
      </c>
    </row>
    <row r="11" spans="1:256" x14ac:dyDescent="0.25">
      <c r="A11" s="15">
        <v>45200</v>
      </c>
      <c r="B11" s="26"/>
      <c r="C11" s="17" t="s">
        <v>13</v>
      </c>
      <c r="D11" s="27"/>
      <c r="E11" s="19"/>
      <c r="F11" s="28">
        <v>1509784.68</v>
      </c>
    </row>
    <row r="12" spans="1:256" x14ac:dyDescent="0.25">
      <c r="A12" s="29">
        <v>45230</v>
      </c>
      <c r="B12" s="30" t="s">
        <v>25</v>
      </c>
      <c r="C12" s="31" t="s">
        <v>26</v>
      </c>
      <c r="D12" s="31"/>
      <c r="E12" s="32">
        <v>175</v>
      </c>
      <c r="F12" s="28">
        <f>+F11-E12</f>
        <v>1509609.68</v>
      </c>
      <c r="G12" s="33"/>
      <c r="H12" s="33"/>
      <c r="I12" s="33"/>
      <c r="J12" s="33"/>
      <c r="K12" s="33"/>
      <c r="L12" s="33"/>
      <c r="M12" s="33"/>
      <c r="N12" s="33"/>
      <c r="O12" s="34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  <c r="IO12" s="35"/>
      <c r="IP12" s="35"/>
      <c r="IQ12" s="35"/>
      <c r="IR12" s="35"/>
      <c r="IS12" s="35"/>
      <c r="IT12" s="35"/>
      <c r="IU12" s="35"/>
      <c r="IV12" s="35"/>
    </row>
    <row r="17" spans="1:4" x14ac:dyDescent="0.25">
      <c r="A17" t="s">
        <v>17</v>
      </c>
      <c r="D17" t="s">
        <v>18</v>
      </c>
    </row>
    <row r="18" spans="1:4" x14ac:dyDescent="0.25">
      <c r="A18" t="s">
        <v>19</v>
      </c>
      <c r="D18" t="s">
        <v>20</v>
      </c>
    </row>
  </sheetData>
  <mergeCells count="5">
    <mergeCell ref="A4:E4"/>
    <mergeCell ref="A6:E6"/>
    <mergeCell ref="A7:E7"/>
    <mergeCell ref="A8:E8"/>
    <mergeCell ref="A9:E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SENASA</vt:lpstr>
      <vt:lpstr>OP</vt:lpstr>
      <vt:lpstr>MC</vt:lpstr>
      <vt:lpstr>APORTES Y DONACIONES</vt:lpstr>
      <vt:lpstr>FBR</vt:lpstr>
      <vt:lpstr>'APORTES Y DONACIONES'!Área_de_impresión</vt:lpstr>
      <vt:lpstr>FBR!Área_de_impresión</vt:lpstr>
      <vt:lpstr>MC!Área_de_impresión</vt:lpstr>
      <vt:lpstr>OP!Área_de_impresión</vt:lpstr>
      <vt:lpstr>SENASA!Área_de_impresión</vt:lpstr>
      <vt:lpstr>MC!Títulos_a_imprimir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Leynis Lantigua Hernandez</dc:creator>
  <cp:lastModifiedBy>Leynis Lantigua Hernandez</cp:lastModifiedBy>
  <cp:lastPrinted>2023-11-10T13:22:35Z</cp:lastPrinted>
  <dcterms:created xsi:type="dcterms:W3CDTF">2023-11-10T13:08:33Z</dcterms:created>
  <dcterms:modified xsi:type="dcterms:W3CDTF">2023-11-10T13:22:37Z</dcterms:modified>
</cp:coreProperties>
</file>