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3-SANTO DOMINGO/PORTAL TRANSACCIONAL 2023/NOVIEMBRE 2023/"/>
    </mc:Choice>
  </mc:AlternateContent>
  <xr:revisionPtr revIDLastSave="136" documentId="13_ncr:1_{43F0C4D7-3609-4F20-9E62-7B007004E15D}" xr6:coauthVersionLast="47" xr6:coauthVersionMax="47" xr10:uidLastSave="{3A01112A-F11C-4E75-8B1A-B14388B2B89A}"/>
  <bookViews>
    <workbookView xWindow="-120" yWindow="-120" windowWidth="21840" windowHeight="13140" tabRatio="443" activeTab="4" xr2:uid="{00000000-000D-0000-FFFF-FFFF00000000}"/>
  </bookViews>
  <sheets>
    <sheet name="NOVIEMBRE  2023" sheetId="11" r:id="rId1"/>
    <sheet name="MC" sheetId="13" r:id="rId2"/>
    <sheet name="OP" sheetId="14" r:id="rId3"/>
    <sheet name="FBR" sheetId="15" r:id="rId4"/>
    <sheet name="APORTES Y DONACIONES" sheetId="17" r:id="rId5"/>
    <sheet name="Hoja1" sheetId="12" state="hidden" r:id="rId6"/>
  </sheets>
  <definedNames>
    <definedName name="_xlnm.Print_Area" localSheetId="0">'NOVIEMBRE  2023'!$A$1:$F$69</definedName>
    <definedName name="_xlnm.Print_Titles" localSheetId="0">'NOVIEMBRE  2023'!$7:$8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" i="17" l="1"/>
  <c r="G15" i="17" s="1"/>
  <c r="F12" i="15"/>
  <c r="E17" i="14"/>
  <c r="F10" i="14"/>
  <c r="F11" i="14" s="1"/>
  <c r="F12" i="14" s="1"/>
  <c r="F13" i="14" s="1"/>
  <c r="F14" i="14" s="1"/>
  <c r="F15" i="14" s="1"/>
  <c r="F16" i="14" s="1"/>
  <c r="F17" i="14" s="1"/>
  <c r="E89" i="13"/>
  <c r="F10" i="13"/>
  <c r="F11" i="13" s="1"/>
  <c r="F12" i="13" s="1"/>
  <c r="F13" i="13" s="1"/>
  <c r="F14" i="13" s="1"/>
  <c r="F15" i="13" s="1"/>
  <c r="F16" i="13" s="1"/>
  <c r="F17" i="13" s="1"/>
  <c r="F18" i="13" s="1"/>
  <c r="F19" i="13" s="1"/>
  <c r="F20" i="13" s="1"/>
  <c r="F21" i="13" s="1"/>
  <c r="F22" i="13" s="1"/>
  <c r="F23" i="13" s="1"/>
  <c r="F24" i="13" s="1"/>
  <c r="F25" i="13" s="1"/>
  <c r="F26" i="13" s="1"/>
  <c r="F27" i="13" s="1"/>
  <c r="F28" i="13" s="1"/>
  <c r="F29" i="13" s="1"/>
  <c r="F30" i="13" s="1"/>
  <c r="F31" i="13" s="1"/>
  <c r="F32" i="13" s="1"/>
  <c r="F33" i="13" s="1"/>
  <c r="F34" i="13" s="1"/>
  <c r="F35" i="13" s="1"/>
  <c r="F36" i="13" s="1"/>
  <c r="F37" i="13" s="1"/>
  <c r="F38" i="13" s="1"/>
  <c r="F39" i="13" s="1"/>
  <c r="F40" i="13" s="1"/>
  <c r="F41" i="13" s="1"/>
  <c r="F42" i="13" s="1"/>
  <c r="F43" i="13" s="1"/>
  <c r="F44" i="13" s="1"/>
  <c r="F45" i="13" s="1"/>
  <c r="F46" i="13" s="1"/>
  <c r="F47" i="13" s="1"/>
  <c r="F48" i="13" s="1"/>
  <c r="F49" i="13" s="1"/>
  <c r="F50" i="13" s="1"/>
  <c r="F51" i="13" s="1"/>
  <c r="F52" i="13" s="1"/>
  <c r="F53" i="13" s="1"/>
  <c r="F54" i="13" s="1"/>
  <c r="F55" i="13" s="1"/>
  <c r="F56" i="13" s="1"/>
  <c r="F57" i="13" s="1"/>
  <c r="F58" i="13" s="1"/>
  <c r="F59" i="13" s="1"/>
  <c r="F60" i="13" s="1"/>
  <c r="F61" i="13" s="1"/>
  <c r="F62" i="13" s="1"/>
  <c r="F63" i="13" s="1"/>
  <c r="F64" i="13" s="1"/>
  <c r="F65" i="13" s="1"/>
  <c r="F66" i="13" s="1"/>
  <c r="F67" i="13" s="1"/>
  <c r="F68" i="13" s="1"/>
  <c r="F69" i="13" s="1"/>
  <c r="F70" i="13" s="1"/>
  <c r="F71" i="13" s="1"/>
  <c r="F72" i="13" s="1"/>
  <c r="F73" i="13" s="1"/>
  <c r="F74" i="13" s="1"/>
  <c r="F75" i="13" s="1"/>
  <c r="F76" i="13" s="1"/>
  <c r="F77" i="13" s="1"/>
  <c r="F78" i="13" s="1"/>
  <c r="F79" i="13" s="1"/>
  <c r="F80" i="13" s="1"/>
  <c r="F81" i="13" s="1"/>
  <c r="F82" i="13" s="1"/>
  <c r="F83" i="13" s="1"/>
  <c r="F84" i="13" s="1"/>
  <c r="F85" i="13" s="1"/>
  <c r="F86" i="13" s="1"/>
  <c r="F87" i="13" s="1"/>
  <c r="F88" i="13" s="1"/>
  <c r="F89" i="13" s="1"/>
  <c r="F9" i="13"/>
  <c r="E65" i="11"/>
  <c r="F10" i="11" l="1"/>
  <c r="F11" i="11" s="1"/>
  <c r="F12" i="11" s="1"/>
  <c r="F13" i="11" s="1"/>
  <c r="F14" i="11" s="1"/>
  <c r="F15" i="11" s="1"/>
  <c r="F16" i="11" s="1"/>
  <c r="F17" i="11" s="1"/>
  <c r="F18" i="11" s="1"/>
  <c r="F19" i="11" s="1"/>
  <c r="F20" i="11" s="1"/>
  <c r="F21" i="11" s="1"/>
  <c r="F22" i="11" s="1"/>
  <c r="F23" i="11" s="1"/>
  <c r="F24" i="11" s="1"/>
  <c r="F25" i="11" s="1"/>
  <c r="F26" i="11" s="1"/>
  <c r="F27" i="11" s="1"/>
  <c r="F28" i="11" s="1"/>
  <c r="F29" i="11" s="1"/>
  <c r="F30" i="11" s="1"/>
  <c r="F31" i="11" s="1"/>
  <c r="F32" i="11" s="1"/>
  <c r="F33" i="11" s="1"/>
  <c r="F34" i="11" s="1"/>
  <c r="F35" i="11" s="1"/>
  <c r="F36" i="11" s="1"/>
  <c r="F37" i="11" s="1"/>
  <c r="F38" i="11" s="1"/>
  <c r="F39" i="11" s="1"/>
  <c r="F40" i="11" s="1"/>
  <c r="F41" i="11" s="1"/>
  <c r="F42" i="11" s="1"/>
  <c r="F43" i="11" s="1"/>
  <c r="F44" i="11" s="1"/>
  <c r="F45" i="11" s="1"/>
  <c r="F46" i="11" s="1"/>
  <c r="F47" i="11" s="1"/>
  <c r="F48" i="11" s="1"/>
  <c r="F49" i="11" s="1"/>
  <c r="F50" i="11" s="1"/>
  <c r="F51" i="11" s="1"/>
  <c r="F52" i="11" s="1"/>
  <c r="F53" i="11" s="1"/>
  <c r="F54" i="11" s="1"/>
  <c r="F55" i="11" s="1"/>
  <c r="F56" i="11" s="1"/>
  <c r="F57" i="11" s="1"/>
  <c r="F58" i="11" s="1"/>
  <c r="F59" i="11" s="1"/>
  <c r="F60" i="11" s="1"/>
  <c r="F61" i="11" s="1"/>
  <c r="F62" i="11" s="1"/>
  <c r="F63" i="11" s="1"/>
  <c r="F64" i="11" s="1"/>
  <c r="F65" i="11" s="1"/>
  <c r="A62" i="12" l="1"/>
  <c r="G113" i="11" l="1"/>
  <c r="I96" i="11"/>
  <c r="I97" i="11" l="1"/>
</calcChain>
</file>

<file path=xl/sharedStrings.xml><?xml version="1.0" encoding="utf-8"?>
<sst xmlns="http://schemas.openxmlformats.org/spreadsheetml/2006/main" count="246" uniqueCount="123">
  <si>
    <t>FECHA</t>
  </si>
  <si>
    <t>CHEQUE NUMERO</t>
  </si>
  <si>
    <t>CONCEPTO</t>
  </si>
  <si>
    <t>CREDITO</t>
  </si>
  <si>
    <t>SAOLY PEÑA</t>
  </si>
  <si>
    <t>BALANCE INICIAL</t>
  </si>
  <si>
    <t>LIBRO BANCO</t>
  </si>
  <si>
    <t>Balance</t>
  </si>
  <si>
    <t>PREPARADO  POR:</t>
  </si>
  <si>
    <t>REVISADO POR :</t>
  </si>
  <si>
    <t>DEDITO</t>
  </si>
  <si>
    <t xml:space="preserve">LICDA. LEYNIS LANTIGUA </t>
  </si>
  <si>
    <t>ESTADO DE CUENTA</t>
  </si>
  <si>
    <t>VENTA DE SERVICIO</t>
  </si>
  <si>
    <t xml:space="preserve"> Banco de Reservas de la Republica Dominicana</t>
  </si>
  <si>
    <t>(Valores Expresado en RD$)</t>
  </si>
  <si>
    <t>SERVICIO REGIONAL DE SALUD NORCENTRAL II</t>
  </si>
  <si>
    <t>COMISIONES Y CARGOS BANCARIOS DEL MES DE OCTUBRE   2023</t>
  </si>
  <si>
    <t xml:space="preserve">EN TRANSITO </t>
  </si>
  <si>
    <t xml:space="preserve"> AL 30 DE NOVIEMBRE  2023</t>
  </si>
  <si>
    <t xml:space="preserve"> 01/11/2023</t>
  </si>
  <si>
    <t>REPOSICION DE CAJA CHICA DEL MES DE NOVIEMBRE 2023- DESEMBOLSO DESDE 6065-6121</t>
  </si>
  <si>
    <t>SERVICIO DE INSTALACION DE TINACO</t>
  </si>
  <si>
    <t>IR 3 DEL MES DE OCTUBRE 2023</t>
  </si>
  <si>
    <t>SERVICIO DE FLOTA DEL SRSN II</t>
  </si>
  <si>
    <t>SERVICIO DE INTERNET DEL SRSN II</t>
  </si>
  <si>
    <t>SERVICIO TELEFONICO CORRESPONDIENTE A NOVIEMBRE 2023</t>
  </si>
  <si>
    <t xml:space="preserve">ALQUILER CPN ANA CRUZ </t>
  </si>
  <si>
    <t>ALQUILER CPN ARROYO HONDO</t>
  </si>
  <si>
    <t>ALQUILER CPN LOS MARTIREZ</t>
  </si>
  <si>
    <t>ALQUILER CPN VILLA TABACALERA</t>
  </si>
  <si>
    <t>ALQUILER CPN KOREA</t>
  </si>
  <si>
    <t>ALQUILER CPN HOYO DE BARTOLA</t>
  </si>
  <si>
    <t>ALQUILER CPN LA EMBOSCADA</t>
  </si>
  <si>
    <t>ALQUILER CPN LOS PANCHOS</t>
  </si>
  <si>
    <t>ALQUILER CPN MONTE LA JAGUA</t>
  </si>
  <si>
    <t xml:space="preserve">ALQUILER CPN GUACI </t>
  </si>
  <si>
    <t>ALQUILER CPN LAS LAGUNAS</t>
  </si>
  <si>
    <t>ALQUILER CPN BATERY GINEBRA</t>
  </si>
  <si>
    <t>ALQUILER CPN VILLA PROGRESO</t>
  </si>
  <si>
    <t>ALQUILER CPN CUERO DURO</t>
  </si>
  <si>
    <t>ALQUILER CPN REPADERO</t>
  </si>
  <si>
    <t>ALQUILER CPN SAL SI PUEDES</t>
  </si>
  <si>
    <t>ALQUILER CPN LOCAL LLANOS DEL INGENIO  CORRESPONDIENTE DEL MES NOVIEMBRE 2023</t>
  </si>
  <si>
    <t>ALQUILER CPN LOCAL LA UNION CORRESPONDIENTE DEL MES NOVIEMBRE 2023</t>
  </si>
  <si>
    <t>ALQUILER LOCAL FARMACIA</t>
  </si>
  <si>
    <t xml:space="preserve">ALQUILER LOCAL REGIONAL </t>
  </si>
  <si>
    <t>SERVICIO DE INTERNET CORRESPONDIENTE AL MES DE NOVIEMBRE 2023</t>
  </si>
  <si>
    <t>SERVICIO DE INTERNET DEL ALMACEN DE FARMACIA DEL MES DE NOVIEMBRE 2023</t>
  </si>
  <si>
    <t>SUMINISTROS MOBILIARIOS MEDICO</t>
  </si>
  <si>
    <t>PAGO DE ALIMENTOS PARA DISTINTAS ACTIVIDADES DEL SRSN II</t>
  </si>
  <si>
    <t>UNIDADES DENTALES  ( ODONTOLOGIA)</t>
  </si>
  <si>
    <t xml:space="preserve">MANTENIMIENTO DEL SHEEROCK </t>
  </si>
  <si>
    <t>COMPRA DE EQUIPOS ODONTOLOGICOS</t>
  </si>
  <si>
    <t>REPARACION E INSTALACION DE PIEZAS DE MAQUINARIAS Y EQUIPOS</t>
  </si>
  <si>
    <t xml:space="preserve">COMPRA DE CORONA </t>
  </si>
  <si>
    <t xml:space="preserve">MOBILIARIOS MEDICOS </t>
  </si>
  <si>
    <t>MALETIN EJECUTIVO</t>
  </si>
  <si>
    <t xml:space="preserve">MATERIALES DE LIMPIEZA </t>
  </si>
  <si>
    <t>MATERIALES DE FERRETERIA</t>
  </si>
  <si>
    <t xml:space="preserve">BATERIAS PARA VEHICULOS DE LA REGIONAL NORCENTRAL II </t>
  </si>
  <si>
    <t>ELECTRODOMESTICOS PARA LOS CPN DEL SRSN II</t>
  </si>
  <si>
    <t>SERVICIO DE LIMPIEZA DE CISTERNA</t>
  </si>
  <si>
    <t xml:space="preserve">REPARACION DEL CENTRO CPN LOS SALADOS </t>
  </si>
  <si>
    <t>ALQUILER CPN ENSANCHE ESPAILLAT</t>
  </si>
  <si>
    <t>ALQUILER CPN LA GLORIA</t>
  </si>
  <si>
    <t>ENERGIA ELECTRICA CPN ENSANCHE ESPAILLAT</t>
  </si>
  <si>
    <t>SERVICIOS DE CONSULTORIA INFORMATICA</t>
  </si>
  <si>
    <t>PAGO TESORERIA DE LA SEGURIDAD SOCIAL DEL MES DE NOVIEMBRE 2023</t>
  </si>
  <si>
    <t>NOMINA DE COMPENSACIONES CORRESPONDIENTE AL MES DE  NOVIEMBRE  2023</t>
  </si>
  <si>
    <t>NOMINA CORRESPONDIENTE AL MES DE NOVIEMBRE 2023</t>
  </si>
  <si>
    <t>DEPOSITO</t>
  </si>
  <si>
    <t>PAGO IR 17 MES DE OCTUBRE 2023</t>
  </si>
  <si>
    <t xml:space="preserve">                                                 Servicio Regional de Salud Norccentral</t>
  </si>
  <si>
    <t xml:space="preserve">                                            Banco de Reservas de las Republica Dominica </t>
  </si>
  <si>
    <t xml:space="preserve">                                             MANTENIMINTO CLINICA </t>
  </si>
  <si>
    <t xml:space="preserve">                                         AL 30 DE NOVIEMBRE 2023</t>
  </si>
  <si>
    <t xml:space="preserve">                                          (Valores Expresado en RD$)</t>
  </si>
  <si>
    <t>DEBITO</t>
  </si>
  <si>
    <t>MANTENIMIENTO CLINICA #8</t>
  </si>
  <si>
    <t>PAGO VIATICOS MES DE OCTUBRE 2023</t>
  </si>
  <si>
    <t>COMPRA DE UTILES MEDICOS QUIRURGICOS</t>
  </si>
  <si>
    <t>MATERIALES DE LIMPIEZA</t>
  </si>
  <si>
    <t xml:space="preserve">INSTRUMENTOS DE ODONTOLOGIA </t>
  </si>
  <si>
    <t>COMPRA DE UTILES MEDICOS QUIRURJICOS</t>
  </si>
  <si>
    <t>MEDICAMENTO LIDOCAINA</t>
  </si>
  <si>
    <t xml:space="preserve">BOTELLONES DE AGUA </t>
  </si>
  <si>
    <t>MATERIALES MEDICOS DE ODONTOLOGIA</t>
  </si>
  <si>
    <t>UTILES MENORES QUIRURGICOS DE ODONTOLOGICOS</t>
  </si>
  <si>
    <t>GAS GLP PARA LAS DISTINTAS DEPENDENCIAS DEL SRSN II</t>
  </si>
  <si>
    <t>PAGO DEL IR17 CORRESPONDIENTE AL FONDO #8 DE MANTENIMIENTO DE CLINICA</t>
  </si>
  <si>
    <t>COMISIONES Y GASTOS BANCARIOS</t>
  </si>
  <si>
    <t xml:space="preserve">                                                                                                                   Banco de Reservas de la Republica Dominicana                                                    </t>
  </si>
  <si>
    <t xml:space="preserve">                                                         AL 30 DE NOVIEMBRE 2023</t>
  </si>
  <si>
    <t xml:space="preserve">                                                         FONDO OPERATIVO</t>
  </si>
  <si>
    <t xml:space="preserve">                                                        (Valores Expresado en RD$)</t>
  </si>
  <si>
    <t>TRANFERENCIA</t>
  </si>
  <si>
    <t>452400000011</t>
  </si>
  <si>
    <t>INGRESOS DEL MES DE OCTUBRE  FONDO # 9</t>
  </si>
  <si>
    <t>REPARACION Y MANTENIMIENTO DE VEHICULOS</t>
  </si>
  <si>
    <t>BOTELLONES DE AGUA</t>
  </si>
  <si>
    <t>INSTRUMENTOS MENORES DE ODONTOLOGIA</t>
  </si>
  <si>
    <t>GAS GLP</t>
  </si>
  <si>
    <t>MATERIALES GASTABLE DE ODONTOLOGIA</t>
  </si>
  <si>
    <t>IR 17 DE LA RELACION DEL FONDO #9 DE OP</t>
  </si>
  <si>
    <t xml:space="preserve">ESTADO DE CUENTA </t>
  </si>
  <si>
    <t>COMISIONES Y CARGOS BANACARIOS OCTUBRE 2023</t>
  </si>
  <si>
    <t xml:space="preserve">PREPARADO POR </t>
  </si>
  <si>
    <t xml:space="preserve">REVISADO POR </t>
  </si>
  <si>
    <t xml:space="preserve">                           Banco de Reservas de la Republica Dominicana</t>
  </si>
  <si>
    <t xml:space="preserve">                                                                                               AL 30 DE NOVIEMBRE 2023                                       </t>
  </si>
  <si>
    <t xml:space="preserve">                                                 PROYECTO FGRSS</t>
  </si>
  <si>
    <t xml:space="preserve">                                               (Valores Expresado en RD$)</t>
  </si>
  <si>
    <t>BANRESERVAS</t>
  </si>
  <si>
    <t>COMISIONES Y CARGOS BANCARIOS</t>
  </si>
  <si>
    <t xml:space="preserve"> </t>
  </si>
  <si>
    <t xml:space="preserve">                                                                   Banco de Reservas de la Republica Dominicana  </t>
  </si>
  <si>
    <t xml:space="preserve">                                                     Al 30 DE NOVIEMBRE 2023</t>
  </si>
  <si>
    <t xml:space="preserve">                                                     APORTES Y DONACIONES </t>
  </si>
  <si>
    <t xml:space="preserve">                                                                               (Valores Expresado en RD$)</t>
  </si>
  <si>
    <t>BANRESERVA</t>
  </si>
  <si>
    <t xml:space="preserve">COMISIONES Y CARGOS BANCARIOS </t>
  </si>
  <si>
    <t>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</si>
</sst>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dd/mm/yyyy;@"/>
    <numFmt numFmtId="166" formatCode="#,##0.000000000000"/>
    <numFmt numFmtId="167" formatCode="#,##0.00000000000_);\(#,##0.00000000000\)"/>
    <numFmt numFmtId="168" formatCode="#,##0.00000000000"/>
  </numFmts>
  <fonts count="1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Arial"/>
      <family val="2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9"/>
      <name val="Calibri"/>
      <family val="2"/>
      <scheme val="minor"/>
    </font>
    <font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114">
    <xf numFmtId="0" fontId="0" fillId="0" borderId="0" xfId="0"/>
    <xf numFmtId="0" fontId="6" fillId="4" borderId="4" xfId="3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 wrapText="1"/>
    </xf>
    <xf numFmtId="4" fontId="6" fillId="3" borderId="2" xfId="8" applyNumberFormat="1" applyFont="1" applyFill="1" applyBorder="1"/>
    <xf numFmtId="4" fontId="5" fillId="3" borderId="2" xfId="9" applyNumberFormat="1" applyFont="1" applyFill="1" applyBorder="1"/>
    <xf numFmtId="0" fontId="6" fillId="3" borderId="2" xfId="7" applyFont="1" applyFill="1" applyBorder="1"/>
    <xf numFmtId="4" fontId="6" fillId="5" borderId="2" xfId="9" applyNumberFormat="1" applyFont="1" applyFill="1" applyBorder="1"/>
    <xf numFmtId="164" fontId="0" fillId="0" borderId="0" xfId="1" applyFont="1"/>
    <xf numFmtId="165" fontId="6" fillId="3" borderId="2" xfId="5" applyNumberFormat="1" applyFont="1" applyFill="1" applyBorder="1" applyAlignment="1">
      <alignment horizontal="right"/>
    </xf>
    <xf numFmtId="165" fontId="6" fillId="5" borderId="2" xfId="5" applyNumberFormat="1" applyFont="1" applyFill="1" applyBorder="1" applyAlignment="1">
      <alignment horizontal="right"/>
    </xf>
    <xf numFmtId="0" fontId="6" fillId="5" borderId="2" xfId="7" applyFont="1" applyFill="1" applyBorder="1"/>
    <xf numFmtId="4" fontId="6" fillId="5" borderId="2" xfId="8" applyNumberFormat="1" applyFont="1" applyFill="1" applyBorder="1"/>
    <xf numFmtId="1" fontId="6" fillId="5" borderId="2" xfId="6" applyNumberFormat="1" applyFont="1" applyFill="1" applyBorder="1" applyAlignment="1">
      <alignment horizontal="left"/>
    </xf>
    <xf numFmtId="0" fontId="1" fillId="0" borderId="0" xfId="0" applyFont="1" applyAlignment="1">
      <alignment horizontal="center"/>
    </xf>
    <xf numFmtId="164" fontId="0" fillId="2" borderId="6" xfId="1" applyFont="1" applyFill="1" applyBorder="1"/>
    <xf numFmtId="164" fontId="6" fillId="4" borderId="5" xfId="1" applyFont="1" applyFill="1" applyBorder="1" applyAlignment="1">
      <alignment horizontal="center" vertical="center" wrapText="1"/>
    </xf>
    <xf numFmtId="164" fontId="6" fillId="3" borderId="2" xfId="1" applyFont="1" applyFill="1" applyBorder="1"/>
    <xf numFmtId="164" fontId="6" fillId="5" borderId="2" xfId="1" applyFont="1" applyFill="1" applyBorder="1"/>
    <xf numFmtId="164" fontId="0" fillId="5" borderId="0" xfId="1" applyFont="1" applyFill="1"/>
    <xf numFmtId="164" fontId="8" fillId="0" borderId="7" xfId="1" applyFont="1" applyBorder="1"/>
    <xf numFmtId="0" fontId="0" fillId="5" borderId="0" xfId="0" applyFill="1"/>
    <xf numFmtId="1" fontId="6" fillId="3" borderId="2" xfId="6" applyNumberFormat="1" applyFont="1" applyFill="1" applyBorder="1" applyAlignment="1">
      <alignment horizontal="left"/>
    </xf>
    <xf numFmtId="0" fontId="9" fillId="5" borderId="0" xfId="0" applyFont="1" applyFill="1"/>
    <xf numFmtId="4" fontId="9" fillId="5" borderId="0" xfId="0" applyNumberFormat="1" applyFont="1" applyFill="1"/>
    <xf numFmtId="164" fontId="9" fillId="5" borderId="0" xfId="0" applyNumberFormat="1" applyFont="1" applyFill="1"/>
    <xf numFmtId="166" fontId="9" fillId="5" borderId="0" xfId="0" applyNumberFormat="1" applyFont="1" applyFill="1"/>
    <xf numFmtId="164" fontId="9" fillId="5" borderId="0" xfId="1" applyFont="1" applyFill="1"/>
    <xf numFmtId="167" fontId="9" fillId="5" borderId="0" xfId="0" applyNumberFormat="1" applyFont="1" applyFill="1"/>
    <xf numFmtId="43" fontId="9" fillId="5" borderId="0" xfId="0" applyNumberFormat="1" applyFont="1" applyFill="1"/>
    <xf numFmtId="4" fontId="10" fillId="5" borderId="0" xfId="3" applyNumberFormat="1" applyFont="1" applyFill="1"/>
    <xf numFmtId="4" fontId="9" fillId="5" borderId="0" xfId="1" applyNumberFormat="1" applyFont="1" applyFill="1" applyAlignment="1">
      <alignment horizontal="right"/>
    </xf>
    <xf numFmtId="0" fontId="11" fillId="5" borderId="2" xfId="0" applyFont="1" applyFill="1" applyBorder="1" applyAlignment="1">
      <alignment horizontal="left" wrapText="1"/>
    </xf>
    <xf numFmtId="165" fontId="6" fillId="5" borderId="2" xfId="5" applyNumberFormat="1" applyFont="1" applyFill="1" applyBorder="1" applyAlignment="1">
      <alignment horizontal="left"/>
    </xf>
    <xf numFmtId="0" fontId="12" fillId="4" borderId="1" xfId="3" applyFont="1" applyFill="1" applyBorder="1" applyAlignment="1">
      <alignment horizontal="center" vertical="center" wrapText="1"/>
    </xf>
    <xf numFmtId="164" fontId="8" fillId="0" borderId="0" xfId="1" applyFont="1"/>
    <xf numFmtId="39" fontId="13" fillId="5" borderId="2" xfId="1" applyNumberFormat="1" applyFont="1" applyFill="1" applyBorder="1" applyAlignment="1"/>
    <xf numFmtId="0" fontId="11" fillId="5" borderId="2" xfId="0" applyFont="1" applyFill="1" applyBorder="1" applyAlignment="1">
      <alignment horizontal="left" wrapText="1" shrinkToFit="1"/>
    </xf>
    <xf numFmtId="0" fontId="3" fillId="0" borderId="0" xfId="0" applyFont="1" applyAlignment="1">
      <alignment horizontal="center"/>
    </xf>
    <xf numFmtId="0" fontId="9" fillId="0" borderId="0" xfId="0" applyFont="1"/>
    <xf numFmtId="164" fontId="9" fillId="0" borderId="0" xfId="0" applyNumberFormat="1" applyFont="1"/>
    <xf numFmtId="4" fontId="9" fillId="0" borderId="0" xfId="0" applyNumberFormat="1" applyFont="1"/>
    <xf numFmtId="168" fontId="9" fillId="0" borderId="0" xfId="0" applyNumberFormat="1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2" borderId="6" xfId="0" applyFill="1" applyBorder="1"/>
    <xf numFmtId="0" fontId="6" fillId="4" borderId="5" xfId="3" applyFont="1" applyFill="1" applyBorder="1" applyAlignment="1">
      <alignment horizontal="center" vertical="center" wrapText="1"/>
    </xf>
    <xf numFmtId="14" fontId="6" fillId="3" borderId="2" xfId="5" applyNumberFormat="1" applyFont="1" applyFill="1" applyBorder="1" applyAlignment="1">
      <alignment horizontal="right"/>
    </xf>
    <xf numFmtId="49" fontId="6" fillId="3" borderId="2" xfId="6" applyNumberFormat="1" applyFont="1" applyFill="1" applyBorder="1" applyAlignment="1">
      <alignment horizontal="center"/>
    </xf>
    <xf numFmtId="4" fontId="11" fillId="3" borderId="2" xfId="9" applyNumberFormat="1" applyFont="1" applyFill="1" applyBorder="1"/>
    <xf numFmtId="4" fontId="11" fillId="3" borderId="2" xfId="7" applyNumberFormat="1" applyFont="1" applyFill="1" applyBorder="1"/>
    <xf numFmtId="14" fontId="6" fillId="5" borderId="2" xfId="6" applyNumberFormat="1" applyFont="1" applyFill="1" applyBorder="1" applyAlignment="1">
      <alignment horizontal="center"/>
    </xf>
    <xf numFmtId="49" fontId="6" fillId="5" borderId="2" xfId="6" applyNumberFormat="1" applyFont="1" applyFill="1" applyBorder="1" applyAlignment="1">
      <alignment horizontal="center"/>
    </xf>
    <xf numFmtId="49" fontId="6" fillId="5" borderId="2" xfId="6" applyNumberFormat="1" applyFont="1" applyFill="1" applyBorder="1" applyAlignment="1">
      <alignment horizontal="left"/>
    </xf>
    <xf numFmtId="4" fontId="11" fillId="5" borderId="2" xfId="9" applyNumberFormat="1" applyFont="1" applyFill="1" applyBorder="1"/>
    <xf numFmtId="4" fontId="11" fillId="5" borderId="2" xfId="7" applyNumberFormat="1" applyFont="1" applyFill="1" applyBorder="1"/>
    <xf numFmtId="49" fontId="6" fillId="5" borderId="2" xfId="6" applyNumberFormat="1" applyFont="1" applyFill="1" applyBorder="1" applyAlignment="1">
      <alignment horizontal="left" wrapText="1"/>
    </xf>
    <xf numFmtId="2" fontId="6" fillId="5" borderId="2" xfId="6" applyNumberFormat="1" applyFont="1" applyFill="1" applyBorder="1" applyAlignment="1">
      <alignment horizontal="left" wrapText="1"/>
    </xf>
    <xf numFmtId="14" fontId="6" fillId="5" borderId="2" xfId="5" applyNumberFormat="1" applyFont="1" applyFill="1" applyBorder="1" applyAlignment="1">
      <alignment horizontal="right"/>
    </xf>
    <xf numFmtId="0" fontId="11" fillId="5" borderId="2" xfId="0" applyFont="1" applyFill="1" applyBorder="1" applyAlignment="1">
      <alignment wrapText="1"/>
    </xf>
    <xf numFmtId="164" fontId="4" fillId="5" borderId="0" xfId="1" applyFont="1" applyFill="1"/>
    <xf numFmtId="4" fontId="0" fillId="0" borderId="0" xfId="0" applyNumberFormat="1"/>
    <xf numFmtId="164" fontId="4" fillId="0" borderId="0" xfId="1" applyFont="1"/>
    <xf numFmtId="164" fontId="0" fillId="0" borderId="0" xfId="0" applyNumberFormat="1"/>
    <xf numFmtId="0" fontId="8" fillId="0" borderId="0" xfId="0" applyFont="1"/>
    <xf numFmtId="49" fontId="6" fillId="4" borderId="2" xfId="6" applyNumberFormat="1" applyFont="1" applyFill="1" applyBorder="1" applyAlignment="1">
      <alignment horizontal="center"/>
    </xf>
    <xf numFmtId="4" fontId="6" fillId="3" borderId="2" xfId="9" applyNumberFormat="1" applyFont="1" applyFill="1" applyBorder="1"/>
    <xf numFmtId="4" fontId="6" fillId="3" borderId="2" xfId="7" applyNumberFormat="1" applyFont="1" applyFill="1" applyBorder="1"/>
    <xf numFmtId="4" fontId="6" fillId="5" borderId="2" xfId="7" applyNumberFormat="1" applyFont="1" applyFill="1" applyBorder="1"/>
    <xf numFmtId="0" fontId="13" fillId="5" borderId="2" xfId="3" applyFont="1" applyFill="1" applyBorder="1" applyAlignment="1">
      <alignment wrapText="1"/>
    </xf>
    <xf numFmtId="14" fontId="6" fillId="5" borderId="2" xfId="5" applyNumberFormat="1" applyFont="1" applyFill="1" applyBorder="1"/>
    <xf numFmtId="1" fontId="6" fillId="5" borderId="2" xfId="6" applyNumberFormat="1" applyFont="1" applyFill="1" applyBorder="1" applyAlignment="1">
      <alignment horizontal="center"/>
    </xf>
    <xf numFmtId="0" fontId="6" fillId="5" borderId="2" xfId="7" applyFont="1" applyFill="1" applyBorder="1" applyAlignment="1">
      <alignment wrapText="1"/>
    </xf>
    <xf numFmtId="4" fontId="13" fillId="5" borderId="2" xfId="0" applyNumberFormat="1" applyFont="1" applyFill="1" applyBorder="1"/>
    <xf numFmtId="14" fontId="6" fillId="5" borderId="0" xfId="5" applyNumberFormat="1" applyFont="1" applyFill="1" applyAlignment="1">
      <alignment horizontal="right"/>
    </xf>
    <xf numFmtId="1" fontId="6" fillId="5" borderId="0" xfId="6" applyNumberFormat="1" applyFont="1" applyFill="1" applyAlignment="1">
      <alignment horizontal="center"/>
    </xf>
    <xf numFmtId="0" fontId="6" fillId="5" borderId="0" xfId="7" applyFont="1" applyFill="1"/>
    <xf numFmtId="4" fontId="11" fillId="5" borderId="0" xfId="9" applyNumberFormat="1" applyFont="1" applyFill="1"/>
    <xf numFmtId="4" fontId="6" fillId="5" borderId="0" xfId="8" applyNumberFormat="1" applyFont="1" applyFill="1"/>
    <xf numFmtId="4" fontId="11" fillId="5" borderId="0" xfId="7" applyNumberFormat="1" applyFont="1" applyFill="1"/>
    <xf numFmtId="165" fontId="6" fillId="0" borderId="2" xfId="0" applyNumberFormat="1" applyFont="1" applyBorder="1" applyAlignment="1">
      <alignment horizontal="left"/>
    </xf>
    <xf numFmtId="0" fontId="13" fillId="0" borderId="8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164" fontId="6" fillId="5" borderId="2" xfId="1" applyFont="1" applyFill="1" applyBorder="1" applyAlignment="1">
      <alignment horizontal="left"/>
    </xf>
    <xf numFmtId="0" fontId="14" fillId="0" borderId="0" xfId="0" applyFont="1" applyAlignment="1">
      <alignment horizontal="left"/>
    </xf>
    <xf numFmtId="0" fontId="14" fillId="0" borderId="9" xfId="0" applyFont="1" applyBorder="1" applyAlignment="1">
      <alignment horizontal="left"/>
    </xf>
    <xf numFmtId="0" fontId="14" fillId="0" borderId="2" xfId="0" applyFont="1" applyBorder="1" applyAlignment="1">
      <alignment horizontal="left"/>
    </xf>
    <xf numFmtId="164" fontId="11" fillId="5" borderId="2" xfId="1" applyFont="1" applyFill="1" applyBorder="1"/>
    <xf numFmtId="0" fontId="1" fillId="0" borderId="0" xfId="0" applyFont="1" applyAlignment="1">
      <alignment horizontal="left"/>
    </xf>
    <xf numFmtId="0" fontId="0" fillId="0" borderId="0" xfId="0"/>
    <xf numFmtId="0" fontId="6" fillId="4" borderId="4" xfId="3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 wrapText="1"/>
    </xf>
    <xf numFmtId="0" fontId="0" fillId="0" borderId="2" xfId="0" applyBorder="1"/>
    <xf numFmtId="4" fontId="0" fillId="0" borderId="0" xfId="0" applyNumberFormat="1"/>
    <xf numFmtId="0" fontId="3" fillId="0" borderId="0" xfId="0" applyFont="1" applyAlignment="1">
      <alignment horizontal="center"/>
    </xf>
    <xf numFmtId="4" fontId="6" fillId="3" borderId="2" xfId="8" applyNumberFormat="1" applyFont="1" applyFill="1" applyBorder="1"/>
    <xf numFmtId="4" fontId="6" fillId="5" borderId="2" xfId="8" applyNumberFormat="1" applyFont="1" applyFill="1" applyBorder="1"/>
    <xf numFmtId="0" fontId="8" fillId="0" borderId="0" xfId="0" applyFont="1"/>
    <xf numFmtId="0" fontId="6" fillId="4" borderId="5" xfId="3" applyFont="1" applyFill="1" applyBorder="1" applyAlignment="1">
      <alignment horizontal="center" vertical="center" wrapText="1"/>
    </xf>
    <xf numFmtId="0" fontId="0" fillId="2" borderId="6" xfId="0" applyFill="1" applyBorder="1"/>
    <xf numFmtId="165" fontId="11" fillId="0" borderId="2" xfId="0" applyNumberFormat="1" applyFont="1" applyBorder="1"/>
    <xf numFmtId="0" fontId="11" fillId="0" borderId="2" xfId="0" applyFont="1" applyBorder="1"/>
    <xf numFmtId="165" fontId="6" fillId="3" borderId="2" xfId="5" applyNumberFormat="1" applyFont="1" applyFill="1" applyBorder="1" applyAlignment="1">
      <alignment horizontal="right"/>
    </xf>
    <xf numFmtId="49" fontId="6" fillId="3" borderId="2" xfId="6" applyNumberFormat="1" applyFont="1" applyFill="1" applyBorder="1" applyAlignment="1">
      <alignment horizontal="center"/>
    </xf>
    <xf numFmtId="0" fontId="6" fillId="3" borderId="2" xfId="7" applyFont="1" applyFill="1" applyBorder="1"/>
    <xf numFmtId="4" fontId="6" fillId="3" borderId="2" xfId="9" applyNumberFormat="1" applyFont="1" applyFill="1" applyBorder="1"/>
    <xf numFmtId="4" fontId="6" fillId="3" borderId="2" xfId="7" applyNumberFormat="1" applyFont="1" applyFill="1" applyBorder="1"/>
    <xf numFmtId="4" fontId="6" fillId="5" borderId="2" xfId="9" applyNumberFormat="1" applyFont="1" applyFill="1" applyBorder="1"/>
    <xf numFmtId="4" fontId="6" fillId="5" borderId="2" xfId="7" applyNumberFormat="1" applyFont="1" applyFill="1" applyBorder="1"/>
    <xf numFmtId="0" fontId="6" fillId="5" borderId="2" xfId="7" applyFont="1" applyFill="1" applyBorder="1"/>
    <xf numFmtId="0" fontId="0" fillId="5" borderId="0" xfId="0" applyFill="1"/>
    <xf numFmtId="165" fontId="6" fillId="5" borderId="2" xfId="5" applyNumberFormat="1" applyFont="1" applyFill="1" applyBorder="1" applyAlignment="1">
      <alignment horizontal="right"/>
    </xf>
    <xf numFmtId="1" fontId="6" fillId="5" borderId="2" xfId="6" applyNumberFormat="1" applyFont="1" applyFill="1" applyBorder="1" applyAlignment="1">
      <alignment horizontal="left"/>
    </xf>
  </cellXfs>
  <cellStyles count="22">
    <cellStyle name="Millares" xfId="1" builtinId="3"/>
    <cellStyle name="Millares 2" xfId="11" xr:uid="{00000000-0005-0000-0000-000001000000}"/>
    <cellStyle name="Millares 2 2" xfId="12" xr:uid="{00000000-0005-0000-0000-000002000000}"/>
    <cellStyle name="Millares 2 3" xfId="20" xr:uid="{F2AFFF3B-AC59-4367-B5F0-052A3874295D}"/>
    <cellStyle name="Millares 3" xfId="18" xr:uid="{00000000-0005-0000-0000-000003000000}"/>
    <cellStyle name="Millares 3 2" xfId="13" xr:uid="{00000000-0005-0000-0000-000004000000}"/>
    <cellStyle name="Millares 3 2 2" xfId="21" xr:uid="{EC42E716-1075-4935-AB92-482D3E5902F3}"/>
    <cellStyle name="Millares 4" xfId="19" xr:uid="{5891275C-8217-46F0-89C5-20B14FA26B55}"/>
    <cellStyle name="Normal" xfId="0" builtinId="0"/>
    <cellStyle name="Normal 2" xfId="2" xr:uid="{00000000-0005-0000-0000-000006000000}"/>
    <cellStyle name="Normal 2 2" xfId="3" xr:uid="{00000000-0005-0000-0000-000007000000}"/>
    <cellStyle name="Normal 2 2 2" xfId="14" xr:uid="{00000000-0005-0000-0000-000008000000}"/>
    <cellStyle name="Normal 3" xfId="15" xr:uid="{00000000-0005-0000-0000-000009000000}"/>
    <cellStyle name="Normal 3 2" xfId="4" xr:uid="{00000000-0005-0000-0000-00000A000000}"/>
    <cellStyle name="Normal 4" xfId="5" xr:uid="{00000000-0005-0000-0000-00000B000000}"/>
    <cellStyle name="Normal 4 2" xfId="16" xr:uid="{00000000-0005-0000-0000-00000C000000}"/>
    <cellStyle name="Normal 5" xfId="6" xr:uid="{00000000-0005-0000-0000-00000D000000}"/>
    <cellStyle name="Normal 6" xfId="7" xr:uid="{00000000-0005-0000-0000-00000E000000}"/>
    <cellStyle name="Normal 7" xfId="8" xr:uid="{00000000-0005-0000-0000-00000F000000}"/>
    <cellStyle name="Normal 8" xfId="9" xr:uid="{00000000-0005-0000-0000-000010000000}"/>
    <cellStyle name="Normal 9" xfId="10" xr:uid="{00000000-0005-0000-0000-000011000000}"/>
    <cellStyle name="Porcentaje 2" xfId="17" xr:uid="{00000000-0005-0000-0000-00001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457201</xdr:colOff>
      <xdr:row>0</xdr:row>
      <xdr:rowOff>123824</xdr:rowOff>
    </xdr:from>
    <xdr:to>
      <xdr:col>1</xdr:col>
      <xdr:colOff>685800</xdr:colOff>
      <xdr:row>4</xdr:row>
      <xdr:rowOff>161924</xdr:rowOff>
    </xdr:to>
    <xdr:pic>
      <xdr:nvPicPr>
        <xdr:cNvPr id="2147" name="2 Imagen">
          <a:extLst>
            <a:ext uri="{FF2B5EF4-FFF2-40B4-BE49-F238E27FC236}">
              <a16:creationId xmlns:a16="http://schemas.microsoft.com/office/drawing/2014/main" id="{00000000-0008-0000-0500-00006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1" y="123824"/>
          <a:ext cx="942974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561975</xdr:colOff>
      <xdr:row>0</xdr:row>
      <xdr:rowOff>171450</xdr:rowOff>
    </xdr:from>
    <xdr:to>
      <xdr:col>1</xdr:col>
      <xdr:colOff>600075</xdr:colOff>
      <xdr:row>4</xdr:row>
      <xdr:rowOff>38100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74881788-1C0A-407C-B390-C4DC3D07E8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171450"/>
          <a:ext cx="8001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676275</xdr:colOff>
      <xdr:row>0</xdr:row>
      <xdr:rowOff>85725</xdr:rowOff>
    </xdr:from>
    <xdr:to>
      <xdr:col>2</xdr:col>
      <xdr:colOff>161925</xdr:colOff>
      <xdr:row>5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A7C4A265-259A-438B-A492-CC44E1A448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85725"/>
          <a:ext cx="10096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76200</xdr:rowOff>
    </xdr:from>
    <xdr:to>
      <xdr:col>1</xdr:col>
      <xdr:colOff>257175</xdr:colOff>
      <xdr:row>6</xdr:row>
      <xdr:rowOff>76200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B99E70C7-815B-4072-BDDD-BE772CA8A3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266700"/>
          <a:ext cx="942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180975</xdr:rowOff>
    </xdr:from>
    <xdr:to>
      <xdr:col>3</xdr:col>
      <xdr:colOff>266700</xdr:colOff>
      <xdr:row>6</xdr:row>
      <xdr:rowOff>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5298777A-A978-458D-91DC-4A36A45F93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180975"/>
          <a:ext cx="153352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3"/>
  <sheetViews>
    <sheetView topLeftCell="A56" workbookViewId="0">
      <selection activeCell="J67" sqref="J67"/>
    </sheetView>
  </sheetViews>
  <sheetFormatPr baseColWidth="10" defaultRowHeight="15" x14ac:dyDescent="0.25"/>
  <cols>
    <col min="1" max="1" width="10.7109375" customWidth="1"/>
    <col min="2" max="2" width="13.140625" customWidth="1"/>
    <col min="3" max="3" width="39.7109375" customWidth="1"/>
    <col min="4" max="4" width="10.7109375" customWidth="1"/>
    <col min="5" max="5" width="9.85546875" customWidth="1"/>
    <col min="6" max="6" width="11.7109375" style="7" bestFit="1" customWidth="1"/>
    <col min="7" max="7" width="12.7109375" style="22" bestFit="1" customWidth="1"/>
    <col min="8" max="8" width="16.28515625" style="22" customWidth="1"/>
    <col min="9" max="9" width="17.28515625" style="22" bestFit="1" customWidth="1"/>
    <col min="10" max="10" width="17.28515625" style="38" bestFit="1" customWidth="1"/>
    <col min="11" max="12" width="11.42578125" style="38"/>
  </cols>
  <sheetData>
    <row r="1" spans="1:12" ht="15" customHeight="1" x14ac:dyDescent="0.25">
      <c r="A1" s="44" t="s">
        <v>16</v>
      </c>
      <c r="B1" s="44"/>
      <c r="C1" s="44"/>
      <c r="D1" s="44"/>
      <c r="E1" s="44"/>
      <c r="F1" s="44"/>
    </row>
    <row r="2" spans="1:12" ht="15.75" x14ac:dyDescent="0.25">
      <c r="A2" s="44" t="s">
        <v>14</v>
      </c>
      <c r="B2" s="44"/>
      <c r="C2" s="44"/>
      <c r="D2" s="44"/>
      <c r="E2" s="44"/>
      <c r="F2" s="44"/>
    </row>
    <row r="3" spans="1:12" x14ac:dyDescent="0.25">
      <c r="A3" s="45" t="s">
        <v>19</v>
      </c>
      <c r="B3" s="45"/>
      <c r="C3" s="45"/>
      <c r="D3" s="45"/>
      <c r="E3" s="45"/>
      <c r="F3" s="45"/>
    </row>
    <row r="4" spans="1:12" x14ac:dyDescent="0.25">
      <c r="A4" s="45" t="s">
        <v>13</v>
      </c>
      <c r="B4" s="45"/>
      <c r="C4" s="45"/>
      <c r="D4" s="45"/>
      <c r="E4" s="45"/>
      <c r="F4" s="45"/>
    </row>
    <row r="5" spans="1:12" x14ac:dyDescent="0.25">
      <c r="A5" s="45" t="s">
        <v>15</v>
      </c>
      <c r="B5" s="45"/>
      <c r="C5" s="45"/>
      <c r="D5" s="45"/>
      <c r="E5" s="45"/>
      <c r="F5" s="45"/>
    </row>
    <row r="6" spans="1:12" x14ac:dyDescent="0.25">
      <c r="A6" s="13"/>
      <c r="B6" s="13"/>
      <c r="C6" s="13"/>
      <c r="D6" s="13"/>
      <c r="E6" s="13"/>
    </row>
    <row r="7" spans="1:12" ht="20.25" customHeight="1" thickBot="1" x14ac:dyDescent="0.3">
      <c r="A7" s="42" t="s">
        <v>6</v>
      </c>
      <c r="B7" s="42"/>
      <c r="C7" s="42"/>
      <c r="D7" s="42"/>
      <c r="E7" s="43"/>
      <c r="F7" s="14"/>
    </row>
    <row r="8" spans="1:12" ht="18.75" customHeight="1" thickBot="1" x14ac:dyDescent="0.3">
      <c r="A8" s="1" t="s">
        <v>0</v>
      </c>
      <c r="B8" s="33" t="s">
        <v>1</v>
      </c>
      <c r="C8" s="2" t="s">
        <v>2</v>
      </c>
      <c r="D8" s="2" t="s">
        <v>10</v>
      </c>
      <c r="E8" s="2" t="s">
        <v>3</v>
      </c>
      <c r="F8" s="15" t="s">
        <v>7</v>
      </c>
    </row>
    <row r="9" spans="1:12" ht="13.5" customHeight="1" x14ac:dyDescent="0.25">
      <c r="A9" s="8">
        <v>45231</v>
      </c>
      <c r="B9" s="21"/>
      <c r="C9" s="5" t="s">
        <v>5</v>
      </c>
      <c r="D9" s="4"/>
      <c r="E9" s="3"/>
      <c r="F9" s="16">
        <v>55548800.689999945</v>
      </c>
      <c r="G9" s="23"/>
    </row>
    <row r="10" spans="1:12" s="20" customFormat="1" ht="23.25" x14ac:dyDescent="0.25">
      <c r="A10" s="9" t="s">
        <v>20</v>
      </c>
      <c r="B10" s="12">
        <v>16784</v>
      </c>
      <c r="C10" s="31" t="s">
        <v>21</v>
      </c>
      <c r="D10" s="6"/>
      <c r="E10" s="11">
        <v>44014.720000000001</v>
      </c>
      <c r="F10" s="17">
        <f>+F9+D10-E10</f>
        <v>55504785.969999947</v>
      </c>
      <c r="G10" s="22"/>
      <c r="H10" s="22"/>
      <c r="I10" s="22"/>
      <c r="J10" s="22"/>
      <c r="K10" s="22"/>
      <c r="L10" s="22"/>
    </row>
    <row r="11" spans="1:12" s="20" customFormat="1" x14ac:dyDescent="0.25">
      <c r="A11" s="9">
        <v>45232</v>
      </c>
      <c r="B11" s="12">
        <v>16788</v>
      </c>
      <c r="C11" s="31" t="s">
        <v>22</v>
      </c>
      <c r="D11" s="6"/>
      <c r="E11" s="11">
        <v>6032.5</v>
      </c>
      <c r="F11" s="17">
        <f t="shared" ref="F11:F65" si="0">+F10+D11-E11</f>
        <v>55498753.469999947</v>
      </c>
      <c r="G11" s="22"/>
      <c r="H11" s="22"/>
      <c r="I11" s="22"/>
      <c r="J11" s="22"/>
      <c r="K11" s="22"/>
      <c r="L11" s="22"/>
    </row>
    <row r="12" spans="1:12" s="20" customFormat="1" x14ac:dyDescent="0.25">
      <c r="A12" s="9">
        <v>45238</v>
      </c>
      <c r="B12" s="12">
        <v>32589835329</v>
      </c>
      <c r="C12" s="31" t="s">
        <v>23</v>
      </c>
      <c r="D12" s="6"/>
      <c r="E12" s="11">
        <v>15093.84</v>
      </c>
      <c r="F12" s="17">
        <f t="shared" si="0"/>
        <v>55483659.629999943</v>
      </c>
      <c r="G12" s="22"/>
      <c r="H12" s="22"/>
      <c r="I12" s="22"/>
      <c r="J12" s="22"/>
      <c r="K12" s="22"/>
      <c r="L12" s="22"/>
    </row>
    <row r="13" spans="1:12" s="20" customFormat="1" x14ac:dyDescent="0.25">
      <c r="A13" s="9">
        <v>45238</v>
      </c>
      <c r="B13" s="12">
        <v>23110800309006</v>
      </c>
      <c r="C13" s="31" t="s">
        <v>71</v>
      </c>
      <c r="D13" s="6">
        <v>3644</v>
      </c>
      <c r="E13" s="11"/>
      <c r="F13" s="17">
        <f t="shared" si="0"/>
        <v>55487303.629999943</v>
      </c>
      <c r="G13" s="22"/>
      <c r="H13" s="22"/>
      <c r="I13" s="22"/>
      <c r="J13" s="22"/>
      <c r="K13" s="22"/>
      <c r="L13" s="22"/>
    </row>
    <row r="14" spans="1:12" s="20" customFormat="1" x14ac:dyDescent="0.25">
      <c r="A14" s="9">
        <v>45238</v>
      </c>
      <c r="B14" s="12">
        <v>23110800209006</v>
      </c>
      <c r="C14" s="31" t="s">
        <v>71</v>
      </c>
      <c r="D14" s="6">
        <v>7809</v>
      </c>
      <c r="E14" s="11"/>
      <c r="F14" s="17">
        <f t="shared" si="0"/>
        <v>55495112.629999943</v>
      </c>
      <c r="G14" s="22"/>
      <c r="H14" s="22"/>
      <c r="I14" s="22"/>
      <c r="J14" s="22"/>
      <c r="K14" s="22"/>
      <c r="L14" s="22"/>
    </row>
    <row r="15" spans="1:12" s="20" customFormat="1" x14ac:dyDescent="0.25">
      <c r="A15" s="9">
        <v>45238</v>
      </c>
      <c r="B15" s="12">
        <v>452400000002</v>
      </c>
      <c r="C15" s="31" t="s">
        <v>71</v>
      </c>
      <c r="D15" s="6">
        <v>11114600.76</v>
      </c>
      <c r="E15" s="11"/>
      <c r="F15" s="17">
        <f t="shared" si="0"/>
        <v>66609713.389999941</v>
      </c>
      <c r="G15" s="22"/>
      <c r="H15" s="22"/>
      <c r="I15" s="22"/>
      <c r="J15" s="22"/>
      <c r="K15" s="22"/>
      <c r="L15" s="22"/>
    </row>
    <row r="16" spans="1:12" s="20" customFormat="1" x14ac:dyDescent="0.25">
      <c r="A16" s="9">
        <v>45239</v>
      </c>
      <c r="B16" s="12">
        <v>32589987401</v>
      </c>
      <c r="C16" s="31" t="s">
        <v>72</v>
      </c>
      <c r="D16" s="6"/>
      <c r="E16" s="11">
        <v>176148.73</v>
      </c>
      <c r="F16" s="17">
        <f t="shared" si="0"/>
        <v>66433564.659999944</v>
      </c>
      <c r="G16" s="22"/>
      <c r="H16" s="22"/>
      <c r="I16" s="22"/>
      <c r="J16" s="22"/>
      <c r="K16" s="22"/>
      <c r="L16" s="22"/>
    </row>
    <row r="17" spans="1:12" s="20" customFormat="1" x14ac:dyDescent="0.25">
      <c r="A17" s="9">
        <v>45253</v>
      </c>
      <c r="B17" s="12">
        <v>452400000121</v>
      </c>
      <c r="C17" s="31" t="s">
        <v>71</v>
      </c>
      <c r="D17" s="6">
        <v>602747.78</v>
      </c>
      <c r="E17" s="11"/>
      <c r="F17" s="17">
        <f t="shared" si="0"/>
        <v>67036312.439999945</v>
      </c>
      <c r="G17" s="22"/>
      <c r="H17" s="22"/>
      <c r="I17" s="22"/>
      <c r="J17" s="22"/>
      <c r="K17" s="22"/>
      <c r="L17" s="22"/>
    </row>
    <row r="18" spans="1:12" s="20" customFormat="1" x14ac:dyDescent="0.25">
      <c r="A18" s="9">
        <v>45254</v>
      </c>
      <c r="B18" s="12">
        <v>32772707177</v>
      </c>
      <c r="C18" s="31" t="s">
        <v>24</v>
      </c>
      <c r="D18" s="6"/>
      <c r="E18" s="11">
        <v>153836.23000000001</v>
      </c>
      <c r="F18" s="17">
        <f t="shared" si="0"/>
        <v>66882476.209999949</v>
      </c>
      <c r="G18" s="22"/>
      <c r="H18" s="22"/>
      <c r="I18" s="22"/>
      <c r="J18" s="22"/>
      <c r="K18" s="22"/>
      <c r="L18" s="22"/>
    </row>
    <row r="19" spans="1:12" s="20" customFormat="1" x14ac:dyDescent="0.25">
      <c r="A19" s="9">
        <v>45254</v>
      </c>
      <c r="B19" s="12">
        <v>32772707554</v>
      </c>
      <c r="C19" s="31" t="s">
        <v>25</v>
      </c>
      <c r="D19" s="6"/>
      <c r="E19" s="11">
        <v>393617.73</v>
      </c>
      <c r="F19" s="17">
        <f t="shared" si="0"/>
        <v>66488858.479999952</v>
      </c>
      <c r="G19" s="22"/>
      <c r="H19" s="22"/>
      <c r="I19" s="22"/>
      <c r="J19" s="22"/>
      <c r="K19" s="22"/>
      <c r="L19" s="22"/>
    </row>
    <row r="20" spans="1:12" s="20" customFormat="1" ht="23.25" x14ac:dyDescent="0.25">
      <c r="A20" s="9">
        <v>45254</v>
      </c>
      <c r="B20" s="12">
        <v>32772707976</v>
      </c>
      <c r="C20" s="31" t="s">
        <v>26</v>
      </c>
      <c r="D20" s="6"/>
      <c r="E20" s="11">
        <v>20948.240000000002</v>
      </c>
      <c r="F20" s="17">
        <f t="shared" si="0"/>
        <v>66467910.23999995</v>
      </c>
      <c r="G20" s="22"/>
      <c r="H20" s="22"/>
      <c r="I20" s="22"/>
      <c r="J20" s="22"/>
      <c r="K20" s="22"/>
      <c r="L20" s="22"/>
    </row>
    <row r="21" spans="1:12" s="20" customFormat="1" x14ac:dyDescent="0.25">
      <c r="A21" s="9">
        <v>45257</v>
      </c>
      <c r="B21" s="12">
        <v>32806799493</v>
      </c>
      <c r="C21" s="31" t="s">
        <v>27</v>
      </c>
      <c r="D21" s="6"/>
      <c r="E21" s="11">
        <v>34200</v>
      </c>
      <c r="F21" s="17">
        <f t="shared" si="0"/>
        <v>66433710.23999995</v>
      </c>
      <c r="G21" s="22"/>
      <c r="H21" s="22"/>
      <c r="I21" s="22"/>
      <c r="J21" s="22"/>
      <c r="K21" s="22"/>
      <c r="L21" s="22"/>
    </row>
    <row r="22" spans="1:12" s="20" customFormat="1" x14ac:dyDescent="0.25">
      <c r="A22" s="9">
        <v>45257</v>
      </c>
      <c r="B22" s="12">
        <v>32806799875</v>
      </c>
      <c r="C22" s="31" t="s">
        <v>28</v>
      </c>
      <c r="D22" s="6"/>
      <c r="E22" s="11">
        <v>8046.5</v>
      </c>
      <c r="F22" s="17">
        <f t="shared" si="0"/>
        <v>66425663.73999995</v>
      </c>
      <c r="G22" s="22" t="s">
        <v>18</v>
      </c>
      <c r="H22" s="22"/>
      <c r="I22" s="22"/>
      <c r="J22" s="22"/>
      <c r="K22" s="22"/>
      <c r="L22" s="22"/>
    </row>
    <row r="23" spans="1:12" s="20" customFormat="1" x14ac:dyDescent="0.25">
      <c r="A23" s="9">
        <v>45257</v>
      </c>
      <c r="B23" s="12">
        <v>32806800721</v>
      </c>
      <c r="C23" s="31" t="s">
        <v>29</v>
      </c>
      <c r="D23" s="6"/>
      <c r="E23" s="11">
        <v>7600</v>
      </c>
      <c r="F23" s="17">
        <f t="shared" si="0"/>
        <v>66418063.73999995</v>
      </c>
      <c r="G23" s="22" t="s">
        <v>18</v>
      </c>
      <c r="H23" s="22"/>
      <c r="I23" s="22"/>
      <c r="J23" s="22"/>
      <c r="K23" s="22"/>
      <c r="L23" s="22"/>
    </row>
    <row r="24" spans="1:12" s="20" customFormat="1" x14ac:dyDescent="0.25">
      <c r="A24" s="9">
        <v>45257</v>
      </c>
      <c r="B24" s="12">
        <v>32806801361</v>
      </c>
      <c r="C24" s="31" t="s">
        <v>30</v>
      </c>
      <c r="D24" s="6"/>
      <c r="E24" s="11">
        <v>9500</v>
      </c>
      <c r="F24" s="17">
        <f t="shared" si="0"/>
        <v>66408563.73999995</v>
      </c>
      <c r="G24" s="22"/>
      <c r="H24" s="22"/>
      <c r="I24" s="22"/>
      <c r="J24" s="22"/>
      <c r="K24" s="22"/>
      <c r="L24" s="22"/>
    </row>
    <row r="25" spans="1:12" s="20" customFormat="1" x14ac:dyDescent="0.25">
      <c r="A25" s="9">
        <v>45257</v>
      </c>
      <c r="B25" s="12">
        <v>32806801697</v>
      </c>
      <c r="C25" s="31" t="s">
        <v>31</v>
      </c>
      <c r="D25" s="6"/>
      <c r="E25" s="11">
        <v>9500</v>
      </c>
      <c r="F25" s="17">
        <f t="shared" si="0"/>
        <v>66399063.73999995</v>
      </c>
      <c r="G25" s="22"/>
      <c r="H25" s="22"/>
      <c r="I25" s="22"/>
      <c r="J25" s="22"/>
      <c r="K25" s="22"/>
      <c r="L25" s="22"/>
    </row>
    <row r="26" spans="1:12" s="20" customFormat="1" x14ac:dyDescent="0.25">
      <c r="A26" s="9">
        <v>45257</v>
      </c>
      <c r="B26" s="12">
        <v>32806802187</v>
      </c>
      <c r="C26" s="31" t="s">
        <v>32</v>
      </c>
      <c r="D26" s="6"/>
      <c r="E26" s="11">
        <v>42750</v>
      </c>
      <c r="F26" s="17">
        <f t="shared" si="0"/>
        <v>66356313.73999995</v>
      </c>
      <c r="G26" s="22"/>
      <c r="H26" s="22"/>
      <c r="I26" s="22"/>
      <c r="J26" s="22"/>
      <c r="K26" s="22"/>
      <c r="L26" s="22"/>
    </row>
    <row r="27" spans="1:12" s="20" customFormat="1" x14ac:dyDescent="0.25">
      <c r="A27" s="9">
        <v>45257</v>
      </c>
      <c r="B27" s="12">
        <v>32806802783</v>
      </c>
      <c r="C27" s="36" t="s">
        <v>33</v>
      </c>
      <c r="D27" s="6"/>
      <c r="E27" s="11">
        <v>23750</v>
      </c>
      <c r="F27" s="17">
        <f t="shared" si="0"/>
        <v>66332563.73999995</v>
      </c>
      <c r="G27" s="22"/>
      <c r="H27" s="22"/>
      <c r="I27" s="22"/>
      <c r="J27" s="22"/>
      <c r="K27" s="22"/>
      <c r="L27" s="22"/>
    </row>
    <row r="28" spans="1:12" s="20" customFormat="1" x14ac:dyDescent="0.25">
      <c r="A28" s="9">
        <v>45257</v>
      </c>
      <c r="B28" s="12">
        <v>32806803131</v>
      </c>
      <c r="C28" s="31" t="s">
        <v>34</v>
      </c>
      <c r="D28" s="6"/>
      <c r="E28" s="11">
        <v>6270</v>
      </c>
      <c r="F28" s="17">
        <f t="shared" si="0"/>
        <v>66326293.73999995</v>
      </c>
      <c r="G28" s="22"/>
      <c r="H28" s="22"/>
      <c r="I28" s="22"/>
      <c r="J28" s="22"/>
      <c r="K28" s="22"/>
      <c r="L28" s="22"/>
    </row>
    <row r="29" spans="1:12" s="20" customFormat="1" x14ac:dyDescent="0.25">
      <c r="A29" s="9">
        <v>45257</v>
      </c>
      <c r="B29" s="12">
        <v>32806803417</v>
      </c>
      <c r="C29" s="31" t="s">
        <v>35</v>
      </c>
      <c r="D29" s="6"/>
      <c r="E29" s="11">
        <v>9500</v>
      </c>
      <c r="F29" s="17">
        <f t="shared" si="0"/>
        <v>66316793.73999995</v>
      </c>
      <c r="G29" s="22"/>
      <c r="H29" s="22"/>
      <c r="I29" s="22"/>
      <c r="J29" s="22"/>
      <c r="K29" s="22"/>
      <c r="L29" s="22"/>
    </row>
    <row r="30" spans="1:12" s="20" customFormat="1" x14ac:dyDescent="0.25">
      <c r="A30" s="9">
        <v>45257</v>
      </c>
      <c r="B30" s="12">
        <v>32806822728</v>
      </c>
      <c r="C30" s="31" t="s">
        <v>36</v>
      </c>
      <c r="D30" s="6"/>
      <c r="E30" s="11">
        <v>9500</v>
      </c>
      <c r="F30" s="17">
        <f t="shared" si="0"/>
        <v>66307293.73999995</v>
      </c>
      <c r="G30" s="22"/>
      <c r="H30" s="22"/>
      <c r="I30" s="22"/>
      <c r="J30" s="22"/>
      <c r="K30" s="22"/>
      <c r="L30" s="22"/>
    </row>
    <row r="31" spans="1:12" s="20" customFormat="1" x14ac:dyDescent="0.25">
      <c r="A31" s="9">
        <v>45257</v>
      </c>
      <c r="B31" s="12">
        <v>32806823108</v>
      </c>
      <c r="C31" s="31" t="s">
        <v>37</v>
      </c>
      <c r="D31" s="6"/>
      <c r="E31" s="11">
        <v>11400</v>
      </c>
      <c r="F31" s="17">
        <f t="shared" si="0"/>
        <v>66295893.73999995</v>
      </c>
      <c r="G31" s="22"/>
      <c r="H31" s="22"/>
      <c r="I31" s="22"/>
      <c r="J31" s="22"/>
      <c r="K31" s="22"/>
      <c r="L31" s="22"/>
    </row>
    <row r="32" spans="1:12" s="20" customFormat="1" x14ac:dyDescent="0.25">
      <c r="A32" s="9">
        <v>45257</v>
      </c>
      <c r="B32" s="12">
        <v>32806824187</v>
      </c>
      <c r="C32" s="31" t="s">
        <v>38</v>
      </c>
      <c r="D32" s="6"/>
      <c r="E32" s="11">
        <v>14250</v>
      </c>
      <c r="F32" s="17">
        <f t="shared" si="0"/>
        <v>66281643.73999995</v>
      </c>
      <c r="G32" s="22"/>
      <c r="H32" s="22"/>
      <c r="I32" s="22"/>
      <c r="J32" s="22"/>
      <c r="K32" s="22"/>
      <c r="L32" s="22"/>
    </row>
    <row r="33" spans="1:12" s="20" customFormat="1" x14ac:dyDescent="0.25">
      <c r="A33" s="9">
        <v>45257</v>
      </c>
      <c r="B33" s="12">
        <v>32806824596</v>
      </c>
      <c r="C33" s="31" t="s">
        <v>39</v>
      </c>
      <c r="D33" s="6"/>
      <c r="E33" s="11">
        <v>11400</v>
      </c>
      <c r="F33" s="17">
        <f t="shared" si="0"/>
        <v>66270243.73999995</v>
      </c>
      <c r="G33" s="22"/>
      <c r="H33" s="22"/>
      <c r="I33" s="22"/>
      <c r="J33" s="22"/>
      <c r="K33" s="22"/>
      <c r="L33" s="22"/>
    </row>
    <row r="34" spans="1:12" s="20" customFormat="1" x14ac:dyDescent="0.25">
      <c r="A34" s="9">
        <v>45257</v>
      </c>
      <c r="B34" s="12">
        <v>32806824982</v>
      </c>
      <c r="C34" s="31" t="s">
        <v>40</v>
      </c>
      <c r="D34" s="6"/>
      <c r="E34" s="11">
        <v>9500</v>
      </c>
      <c r="F34" s="17">
        <f t="shared" si="0"/>
        <v>66260743.73999995</v>
      </c>
      <c r="G34" s="22"/>
      <c r="H34" s="22"/>
      <c r="I34" s="22"/>
      <c r="J34" s="22"/>
      <c r="K34" s="22"/>
      <c r="L34" s="22"/>
    </row>
    <row r="35" spans="1:12" s="20" customFormat="1" x14ac:dyDescent="0.25">
      <c r="A35" s="9">
        <v>45257</v>
      </c>
      <c r="B35" s="12">
        <v>32806825355</v>
      </c>
      <c r="C35" s="31" t="s">
        <v>41</v>
      </c>
      <c r="D35" s="6"/>
      <c r="E35" s="11">
        <v>9500</v>
      </c>
      <c r="F35" s="17">
        <f t="shared" si="0"/>
        <v>66251243.73999995</v>
      </c>
      <c r="G35" s="22"/>
      <c r="H35" s="22"/>
      <c r="I35" s="22"/>
      <c r="J35" s="22"/>
      <c r="K35" s="22"/>
      <c r="L35" s="22"/>
    </row>
    <row r="36" spans="1:12" s="20" customFormat="1" x14ac:dyDescent="0.25">
      <c r="A36" s="9">
        <v>45257</v>
      </c>
      <c r="B36" s="12">
        <v>32806825717</v>
      </c>
      <c r="C36" s="31" t="s">
        <v>42</v>
      </c>
      <c r="D36" s="6"/>
      <c r="E36" s="11">
        <v>9500</v>
      </c>
      <c r="F36" s="17">
        <f t="shared" si="0"/>
        <v>66241743.73999995</v>
      </c>
      <c r="G36" s="22"/>
      <c r="H36" s="22"/>
      <c r="I36" s="22"/>
      <c r="J36" s="22"/>
      <c r="K36" s="22"/>
      <c r="L36" s="22"/>
    </row>
    <row r="37" spans="1:12" s="20" customFormat="1" ht="23.25" x14ac:dyDescent="0.25">
      <c r="A37" s="9">
        <v>45257</v>
      </c>
      <c r="B37" s="12">
        <v>32806826105</v>
      </c>
      <c r="C37" s="31" t="s">
        <v>43</v>
      </c>
      <c r="D37" s="6"/>
      <c r="E37" s="11">
        <v>9500</v>
      </c>
      <c r="F37" s="17">
        <f t="shared" si="0"/>
        <v>66232243.73999995</v>
      </c>
      <c r="G37" s="22"/>
      <c r="H37" s="22"/>
      <c r="I37" s="22"/>
      <c r="J37" s="22"/>
      <c r="K37" s="22"/>
      <c r="L37" s="22"/>
    </row>
    <row r="38" spans="1:12" s="20" customFormat="1" ht="23.25" x14ac:dyDescent="0.25">
      <c r="A38" s="9">
        <v>45257</v>
      </c>
      <c r="B38" s="12">
        <v>32806826494</v>
      </c>
      <c r="C38" s="31" t="s">
        <v>44</v>
      </c>
      <c r="D38" s="6"/>
      <c r="E38" s="11">
        <v>9500</v>
      </c>
      <c r="F38" s="17">
        <f t="shared" si="0"/>
        <v>66222743.73999995</v>
      </c>
      <c r="G38" s="22"/>
      <c r="H38" s="22"/>
      <c r="I38" s="22"/>
      <c r="J38" s="22"/>
      <c r="K38" s="22"/>
      <c r="L38" s="22"/>
    </row>
    <row r="39" spans="1:12" s="20" customFormat="1" x14ac:dyDescent="0.25">
      <c r="A39" s="9">
        <v>45257</v>
      </c>
      <c r="B39" s="12">
        <v>32806826804</v>
      </c>
      <c r="C39" s="31" t="s">
        <v>45</v>
      </c>
      <c r="D39" s="6"/>
      <c r="E39" s="11">
        <v>201863.2</v>
      </c>
      <c r="F39" s="17">
        <f t="shared" si="0"/>
        <v>66020880.539999947</v>
      </c>
      <c r="G39" s="22"/>
      <c r="H39" s="22"/>
      <c r="I39" s="22"/>
      <c r="J39" s="22"/>
      <c r="K39" s="22"/>
      <c r="L39" s="22"/>
    </row>
    <row r="40" spans="1:12" s="20" customFormat="1" x14ac:dyDescent="0.25">
      <c r="A40" s="9">
        <v>45257</v>
      </c>
      <c r="B40" s="12">
        <v>32806840347</v>
      </c>
      <c r="C40" s="31" t="s">
        <v>46</v>
      </c>
      <c r="D40" s="6"/>
      <c r="E40" s="11">
        <v>213024.79</v>
      </c>
      <c r="F40" s="17">
        <f t="shared" si="0"/>
        <v>65807855.749999948</v>
      </c>
      <c r="G40" s="22"/>
      <c r="H40" s="22"/>
      <c r="I40" s="22"/>
      <c r="J40" s="22"/>
      <c r="K40" s="22"/>
      <c r="L40" s="22"/>
    </row>
    <row r="41" spans="1:12" s="20" customFormat="1" ht="23.25" x14ac:dyDescent="0.25">
      <c r="A41" s="9">
        <v>45257</v>
      </c>
      <c r="B41" s="12">
        <v>32806840680</v>
      </c>
      <c r="C41" s="31" t="s">
        <v>47</v>
      </c>
      <c r="D41" s="6"/>
      <c r="E41" s="11">
        <v>197028.88</v>
      </c>
      <c r="F41" s="17">
        <f t="shared" si="0"/>
        <v>65610826.869999945</v>
      </c>
      <c r="G41" s="22"/>
      <c r="H41" s="22"/>
      <c r="I41" s="22"/>
      <c r="J41" s="22"/>
      <c r="K41" s="22"/>
      <c r="L41" s="22"/>
    </row>
    <row r="42" spans="1:12" s="20" customFormat="1" ht="23.25" x14ac:dyDescent="0.25">
      <c r="A42" s="9">
        <v>45257</v>
      </c>
      <c r="B42" s="12">
        <v>32806840957</v>
      </c>
      <c r="C42" s="31" t="s">
        <v>48</v>
      </c>
      <c r="D42" s="6"/>
      <c r="E42" s="11">
        <v>3407.46</v>
      </c>
      <c r="F42" s="17">
        <f t="shared" si="0"/>
        <v>65607419.409999944</v>
      </c>
      <c r="G42" s="22"/>
      <c r="H42" s="22"/>
      <c r="I42" s="22"/>
      <c r="J42" s="22"/>
      <c r="K42" s="22"/>
      <c r="L42" s="22"/>
    </row>
    <row r="43" spans="1:12" s="20" customFormat="1" x14ac:dyDescent="0.25">
      <c r="A43" s="9">
        <v>45258</v>
      </c>
      <c r="B43" s="12">
        <v>32818746998</v>
      </c>
      <c r="C43" s="31" t="s">
        <v>49</v>
      </c>
      <c r="D43" s="6"/>
      <c r="E43" s="11">
        <v>1335361.68</v>
      </c>
      <c r="F43" s="17">
        <f t="shared" si="0"/>
        <v>64272057.729999945</v>
      </c>
      <c r="G43" s="22"/>
      <c r="H43" s="22"/>
      <c r="I43" s="22"/>
      <c r="J43" s="22"/>
      <c r="K43" s="22"/>
      <c r="L43" s="22"/>
    </row>
    <row r="44" spans="1:12" s="20" customFormat="1" ht="23.25" x14ac:dyDescent="0.25">
      <c r="A44" s="9">
        <v>45258</v>
      </c>
      <c r="B44" s="12">
        <v>32818747399</v>
      </c>
      <c r="C44" s="31" t="s">
        <v>50</v>
      </c>
      <c r="D44" s="6"/>
      <c r="E44" s="11">
        <v>185636.02</v>
      </c>
      <c r="F44" s="17">
        <f t="shared" si="0"/>
        <v>64086421.709999941</v>
      </c>
      <c r="G44" s="22"/>
      <c r="H44" s="22"/>
      <c r="I44" s="22"/>
      <c r="J44" s="22"/>
      <c r="K44" s="22"/>
      <c r="L44" s="22"/>
    </row>
    <row r="45" spans="1:12" s="20" customFormat="1" x14ac:dyDescent="0.25">
      <c r="A45" s="9">
        <v>45258</v>
      </c>
      <c r="B45" s="12">
        <v>32818747789</v>
      </c>
      <c r="C45" s="31" t="s">
        <v>51</v>
      </c>
      <c r="D45" s="6"/>
      <c r="E45" s="11">
        <v>915300</v>
      </c>
      <c r="F45" s="17">
        <f t="shared" si="0"/>
        <v>63171121.709999941</v>
      </c>
      <c r="G45" s="22"/>
      <c r="H45" s="22"/>
      <c r="I45" s="22"/>
      <c r="J45" s="22"/>
      <c r="K45" s="22"/>
      <c r="L45" s="22"/>
    </row>
    <row r="46" spans="1:12" s="20" customFormat="1" x14ac:dyDescent="0.25">
      <c r="A46" s="9">
        <v>45258</v>
      </c>
      <c r="B46" s="12">
        <v>32818748302</v>
      </c>
      <c r="C46" s="31" t="s">
        <v>52</v>
      </c>
      <c r="D46" s="6"/>
      <c r="E46" s="11">
        <v>873516.81</v>
      </c>
      <c r="F46" s="17">
        <f t="shared" si="0"/>
        <v>62297604.899999939</v>
      </c>
      <c r="G46" s="22"/>
      <c r="H46" s="22"/>
      <c r="I46" s="22"/>
      <c r="J46" s="22"/>
      <c r="K46" s="22"/>
      <c r="L46" s="22"/>
    </row>
    <row r="47" spans="1:12" s="20" customFormat="1" x14ac:dyDescent="0.25">
      <c r="A47" s="9">
        <v>45258</v>
      </c>
      <c r="B47" s="12">
        <v>32818748722</v>
      </c>
      <c r="C47" s="31" t="s">
        <v>53</v>
      </c>
      <c r="D47" s="6"/>
      <c r="E47" s="11">
        <v>479511.31</v>
      </c>
      <c r="F47" s="17">
        <f t="shared" si="0"/>
        <v>61818093.589999937</v>
      </c>
      <c r="G47" s="22"/>
      <c r="H47" s="22"/>
      <c r="I47" s="22"/>
      <c r="J47" s="22"/>
      <c r="K47" s="22"/>
      <c r="L47" s="22"/>
    </row>
    <row r="48" spans="1:12" s="20" customFormat="1" ht="23.25" x14ac:dyDescent="0.25">
      <c r="A48" s="9">
        <v>45258</v>
      </c>
      <c r="B48" s="12">
        <v>32818749166</v>
      </c>
      <c r="C48" s="31" t="s">
        <v>54</v>
      </c>
      <c r="D48" s="6"/>
      <c r="E48" s="11">
        <v>926803.4</v>
      </c>
      <c r="F48" s="17">
        <f t="shared" si="0"/>
        <v>60891290.189999938</v>
      </c>
      <c r="G48" s="22"/>
      <c r="H48" s="22"/>
      <c r="I48" s="22"/>
      <c r="J48" s="22"/>
      <c r="K48" s="22"/>
      <c r="L48" s="22"/>
    </row>
    <row r="49" spans="1:12" s="20" customFormat="1" x14ac:dyDescent="0.25">
      <c r="A49" s="9">
        <v>45258</v>
      </c>
      <c r="B49" s="12">
        <v>32818749651</v>
      </c>
      <c r="C49" s="31" t="s">
        <v>55</v>
      </c>
      <c r="D49" s="6"/>
      <c r="E49" s="11">
        <v>16614.830000000002</v>
      </c>
      <c r="F49" s="17">
        <f t="shared" si="0"/>
        <v>60874675.35999994</v>
      </c>
      <c r="G49" s="22"/>
      <c r="H49" s="22"/>
      <c r="I49" s="22"/>
      <c r="J49" s="22"/>
      <c r="K49" s="22"/>
      <c r="L49" s="22"/>
    </row>
    <row r="50" spans="1:12" s="20" customFormat="1" x14ac:dyDescent="0.25">
      <c r="A50" s="9">
        <v>45258</v>
      </c>
      <c r="B50" s="12">
        <v>32818750028</v>
      </c>
      <c r="C50" s="31" t="s">
        <v>56</v>
      </c>
      <c r="D50" s="6"/>
      <c r="E50" s="11">
        <v>454260</v>
      </c>
      <c r="F50" s="17">
        <f t="shared" si="0"/>
        <v>60420415.35999994</v>
      </c>
      <c r="G50" s="22"/>
      <c r="H50" s="22"/>
      <c r="I50" s="22"/>
      <c r="J50" s="22"/>
      <c r="K50" s="22"/>
      <c r="L50" s="22"/>
    </row>
    <row r="51" spans="1:12" s="20" customFormat="1" x14ac:dyDescent="0.25">
      <c r="A51" s="9">
        <v>45258</v>
      </c>
      <c r="B51" s="12">
        <v>32818750389</v>
      </c>
      <c r="C51" s="31" t="s">
        <v>57</v>
      </c>
      <c r="D51" s="6"/>
      <c r="E51" s="11">
        <v>36188.730000000003</v>
      </c>
      <c r="F51" s="17">
        <f t="shared" si="0"/>
        <v>60384226.629999943</v>
      </c>
      <c r="G51" s="22"/>
      <c r="H51" s="22"/>
      <c r="I51" s="22"/>
      <c r="J51" s="22"/>
      <c r="K51" s="22"/>
      <c r="L51" s="22"/>
    </row>
    <row r="52" spans="1:12" s="20" customFormat="1" x14ac:dyDescent="0.25">
      <c r="A52" s="9">
        <v>45258</v>
      </c>
      <c r="B52" s="12">
        <v>32818750754</v>
      </c>
      <c r="C52" s="31" t="s">
        <v>58</v>
      </c>
      <c r="D52" s="6"/>
      <c r="E52" s="11">
        <v>13727.24</v>
      </c>
      <c r="F52" s="17">
        <f t="shared" si="0"/>
        <v>60370499.389999941</v>
      </c>
      <c r="G52" s="22"/>
      <c r="H52" s="22"/>
      <c r="I52" s="22"/>
      <c r="J52" s="22"/>
      <c r="K52" s="22"/>
      <c r="L52" s="22"/>
    </row>
    <row r="53" spans="1:12" s="20" customFormat="1" x14ac:dyDescent="0.25">
      <c r="A53" s="9">
        <v>45258</v>
      </c>
      <c r="B53" s="12">
        <v>32818769948</v>
      </c>
      <c r="C53" s="31" t="s">
        <v>59</v>
      </c>
      <c r="D53" s="6"/>
      <c r="E53" s="11">
        <v>68336.75</v>
      </c>
      <c r="F53" s="17">
        <f t="shared" si="0"/>
        <v>60302162.639999941</v>
      </c>
      <c r="G53" s="22"/>
      <c r="H53" s="22"/>
      <c r="I53" s="22"/>
      <c r="J53" s="22"/>
      <c r="K53" s="22"/>
      <c r="L53" s="22"/>
    </row>
    <row r="54" spans="1:12" s="20" customFormat="1" x14ac:dyDescent="0.25">
      <c r="A54" s="9">
        <v>45258</v>
      </c>
      <c r="B54" s="12">
        <v>32818770399</v>
      </c>
      <c r="C54" s="31" t="s">
        <v>60</v>
      </c>
      <c r="D54" s="6"/>
      <c r="E54" s="11">
        <v>57457.66</v>
      </c>
      <c r="F54" s="17">
        <f t="shared" si="0"/>
        <v>60244704.979999945</v>
      </c>
      <c r="G54" s="22"/>
      <c r="H54" s="22"/>
      <c r="I54" s="22"/>
      <c r="J54" s="22"/>
      <c r="K54" s="22"/>
      <c r="L54" s="22"/>
    </row>
    <row r="55" spans="1:12" s="20" customFormat="1" x14ac:dyDescent="0.25">
      <c r="A55" s="9">
        <v>45258</v>
      </c>
      <c r="B55" s="12">
        <v>32818770780</v>
      </c>
      <c r="C55" s="31" t="s">
        <v>61</v>
      </c>
      <c r="D55" s="6"/>
      <c r="E55" s="11">
        <v>1068889.6000000001</v>
      </c>
      <c r="F55" s="17">
        <f t="shared" si="0"/>
        <v>59175815.379999943</v>
      </c>
      <c r="G55" s="22"/>
      <c r="H55" s="22"/>
      <c r="I55" s="22"/>
      <c r="J55" s="22"/>
      <c r="K55" s="22"/>
      <c r="L55" s="22"/>
    </row>
    <row r="56" spans="1:12" s="20" customFormat="1" x14ac:dyDescent="0.25">
      <c r="A56" s="9">
        <v>45258</v>
      </c>
      <c r="B56" s="12">
        <v>32819072380</v>
      </c>
      <c r="C56" s="31" t="s">
        <v>62</v>
      </c>
      <c r="D56" s="6"/>
      <c r="E56" s="11">
        <v>188099.8</v>
      </c>
      <c r="F56" s="17">
        <f t="shared" si="0"/>
        <v>58987715.579999946</v>
      </c>
      <c r="G56" s="22"/>
      <c r="H56" s="22"/>
      <c r="I56" s="22"/>
      <c r="J56" s="22"/>
      <c r="K56" s="22"/>
      <c r="L56" s="22"/>
    </row>
    <row r="57" spans="1:12" s="20" customFormat="1" x14ac:dyDescent="0.25">
      <c r="A57" s="9">
        <v>45258</v>
      </c>
      <c r="B57" s="12">
        <v>32819072765</v>
      </c>
      <c r="C57" s="31" t="s">
        <v>63</v>
      </c>
      <c r="D57" s="6"/>
      <c r="E57" s="11">
        <v>100005</v>
      </c>
      <c r="F57" s="17">
        <f t="shared" si="0"/>
        <v>58887710.579999946</v>
      </c>
      <c r="G57" s="22"/>
      <c r="H57" s="22"/>
      <c r="I57" s="22"/>
      <c r="J57" s="22"/>
      <c r="K57" s="22"/>
      <c r="L57" s="22"/>
    </row>
    <row r="58" spans="1:12" s="20" customFormat="1" x14ac:dyDescent="0.25">
      <c r="A58" s="9">
        <v>45258</v>
      </c>
      <c r="B58" s="12">
        <v>32819259421</v>
      </c>
      <c r="C58" s="31" t="s">
        <v>64</v>
      </c>
      <c r="D58" s="6"/>
      <c r="E58" s="11">
        <v>15865</v>
      </c>
      <c r="F58" s="17">
        <f t="shared" si="0"/>
        <v>58871845.579999946</v>
      </c>
      <c r="G58" s="22"/>
      <c r="H58" s="22"/>
      <c r="I58" s="22"/>
      <c r="J58" s="22"/>
      <c r="K58" s="22"/>
      <c r="L58" s="22"/>
    </row>
    <row r="59" spans="1:12" s="20" customFormat="1" x14ac:dyDescent="0.25">
      <c r="A59" s="9">
        <v>45258</v>
      </c>
      <c r="B59" s="12">
        <v>32819259828</v>
      </c>
      <c r="C59" s="31" t="s">
        <v>65</v>
      </c>
      <c r="D59" s="6"/>
      <c r="E59" s="11">
        <v>9300.5</v>
      </c>
      <c r="F59" s="17">
        <f t="shared" si="0"/>
        <v>58862545.079999946</v>
      </c>
      <c r="G59" s="22"/>
      <c r="H59" s="22"/>
      <c r="I59" s="22"/>
      <c r="J59" s="22"/>
      <c r="K59" s="22"/>
      <c r="L59" s="22"/>
    </row>
    <row r="60" spans="1:12" s="20" customFormat="1" x14ac:dyDescent="0.25">
      <c r="A60" s="9">
        <v>45258</v>
      </c>
      <c r="B60" s="12">
        <v>32821688017</v>
      </c>
      <c r="C60" s="31" t="s">
        <v>66</v>
      </c>
      <c r="D60" s="6"/>
      <c r="E60" s="11">
        <v>931.06</v>
      </c>
      <c r="F60" s="17">
        <f t="shared" si="0"/>
        <v>58861614.019999944</v>
      </c>
      <c r="G60" s="22"/>
      <c r="H60" s="22"/>
      <c r="I60" s="22"/>
      <c r="J60" s="22"/>
      <c r="K60" s="22"/>
      <c r="L60" s="22"/>
    </row>
    <row r="61" spans="1:12" s="20" customFormat="1" x14ac:dyDescent="0.25">
      <c r="A61" s="9">
        <v>45258</v>
      </c>
      <c r="B61" s="12">
        <v>32821688647</v>
      </c>
      <c r="C61" s="31" t="s">
        <v>67</v>
      </c>
      <c r="D61" s="6"/>
      <c r="E61" s="11">
        <v>656032.80000000005</v>
      </c>
      <c r="F61" s="17">
        <f t="shared" si="0"/>
        <v>58205581.219999947</v>
      </c>
      <c r="G61" s="22"/>
      <c r="H61" s="22"/>
      <c r="I61" s="22"/>
      <c r="J61" s="22"/>
      <c r="K61" s="22"/>
      <c r="L61" s="22"/>
    </row>
    <row r="62" spans="1:12" s="20" customFormat="1" ht="23.25" x14ac:dyDescent="0.25">
      <c r="A62" s="9">
        <v>45253</v>
      </c>
      <c r="B62" s="12">
        <v>4524000000105</v>
      </c>
      <c r="C62" s="31" t="s">
        <v>69</v>
      </c>
      <c r="D62" s="6"/>
      <c r="E62" s="11">
        <v>1080603.21</v>
      </c>
      <c r="F62" s="17">
        <f t="shared" si="0"/>
        <v>57124978.009999946</v>
      </c>
      <c r="G62" s="22"/>
      <c r="H62" s="22"/>
      <c r="I62" s="22"/>
      <c r="J62" s="22"/>
      <c r="K62" s="22"/>
      <c r="L62" s="22"/>
    </row>
    <row r="63" spans="1:12" s="20" customFormat="1" x14ac:dyDescent="0.25">
      <c r="A63" s="9">
        <v>45253</v>
      </c>
      <c r="B63" s="12">
        <v>452400000002</v>
      </c>
      <c r="C63" s="31" t="s">
        <v>70</v>
      </c>
      <c r="D63" s="6"/>
      <c r="E63" s="11">
        <v>1168029.52</v>
      </c>
      <c r="F63" s="17">
        <f t="shared" si="0"/>
        <v>55956948.489999942</v>
      </c>
      <c r="G63" s="22"/>
      <c r="H63" s="22"/>
      <c r="I63" s="22"/>
      <c r="J63" s="22"/>
      <c r="K63" s="22"/>
      <c r="L63" s="22"/>
    </row>
    <row r="64" spans="1:12" s="20" customFormat="1" ht="23.25" x14ac:dyDescent="0.25">
      <c r="A64" s="9">
        <v>45259</v>
      </c>
      <c r="B64" s="12">
        <v>32833337771</v>
      </c>
      <c r="C64" s="31" t="s">
        <v>68</v>
      </c>
      <c r="D64" s="6"/>
      <c r="E64" s="11">
        <v>273492.34000000003</v>
      </c>
      <c r="F64" s="17">
        <f t="shared" si="0"/>
        <v>55683456.149999939</v>
      </c>
      <c r="G64" s="22"/>
      <c r="H64" s="22"/>
      <c r="I64" s="22"/>
      <c r="J64" s="22"/>
      <c r="K64" s="22"/>
      <c r="L64" s="22"/>
    </row>
    <row r="65" spans="1:11" ht="15" customHeight="1" x14ac:dyDescent="0.25">
      <c r="A65" s="9">
        <v>45230</v>
      </c>
      <c r="B65" s="32" t="s">
        <v>12</v>
      </c>
      <c r="C65" s="10" t="s">
        <v>17</v>
      </c>
      <c r="D65" s="6"/>
      <c r="E65" s="35">
        <f>175+80+984.05+1.4+13.95+23.8+150.01+282.15+1603.33+86.19+102.51+20.59+54.28+681.39+24.92+1390.21+719.27+1310.28+1372.95+278.45+2003.04+5.11+295.54+319.54+302.79+14.25+14.25+14.25+14.25+14.25+17.1+21.38+17.1+14.25+14.25+9.41+35.63+64.13+14.25+14.25+11.4+23.8+12.07+51.3+31.42+590.43+230.75+1752.04+1580.4+40.5+80+80+20.77+66.02+13.84</f>
        <v>17158.490000000002</v>
      </c>
      <c r="F65" s="17">
        <f t="shared" si="0"/>
        <v>55666297.659999937</v>
      </c>
      <c r="G65" s="23"/>
      <c r="H65" s="23">
        <v>55672330.159999996</v>
      </c>
      <c r="I65" s="24">
        <v>467.88</v>
      </c>
      <c r="J65" s="39"/>
    </row>
    <row r="66" spans="1:11" ht="15" customHeight="1" x14ac:dyDescent="0.25">
      <c r="G66" s="23"/>
      <c r="H66" s="23"/>
      <c r="I66" s="22">
        <v>26.75</v>
      </c>
    </row>
    <row r="67" spans="1:11" ht="15" customHeight="1" x14ac:dyDescent="0.25">
      <c r="G67" s="23"/>
      <c r="H67" s="23"/>
      <c r="I67" s="22">
        <v>10.69</v>
      </c>
      <c r="K67" s="40">
        <v>6032.5000000596001</v>
      </c>
    </row>
    <row r="68" spans="1:11" ht="15" customHeight="1" x14ac:dyDescent="0.25">
      <c r="A68" t="s">
        <v>8</v>
      </c>
      <c r="D68" t="s">
        <v>9</v>
      </c>
      <c r="H68" s="25"/>
      <c r="I68" s="23">
        <v>1677.3</v>
      </c>
    </row>
    <row r="69" spans="1:11" x14ac:dyDescent="0.25">
      <c r="A69" t="s">
        <v>4</v>
      </c>
      <c r="D69" t="s">
        <v>11</v>
      </c>
      <c r="G69" s="23"/>
      <c r="I69" s="22">
        <v>40.5</v>
      </c>
    </row>
    <row r="70" spans="1:11" ht="15" customHeight="1" x14ac:dyDescent="0.25">
      <c r="G70" s="23"/>
      <c r="I70" s="22">
        <v>1505.29</v>
      </c>
    </row>
    <row r="71" spans="1:11" x14ac:dyDescent="0.25">
      <c r="G71" s="23"/>
      <c r="H71" s="26"/>
      <c r="I71" s="22">
        <v>1761.28</v>
      </c>
      <c r="J71" s="41"/>
    </row>
    <row r="72" spans="1:11" ht="15" customHeight="1" x14ac:dyDescent="0.25">
      <c r="G72" s="23"/>
      <c r="I72" s="22">
        <v>51.3</v>
      </c>
    </row>
    <row r="73" spans="1:11" x14ac:dyDescent="0.25">
      <c r="G73" s="23"/>
      <c r="I73" s="22">
        <v>12.07</v>
      </c>
    </row>
    <row r="74" spans="1:11" ht="15" customHeight="1" x14ac:dyDescent="0.25">
      <c r="G74" s="23">
        <v>275.27</v>
      </c>
      <c r="I74" s="22">
        <v>23.8</v>
      </c>
    </row>
    <row r="75" spans="1:11" x14ac:dyDescent="0.25">
      <c r="G75" s="23">
        <v>319.54000000000002</v>
      </c>
      <c r="I75" s="22">
        <v>13.95</v>
      </c>
    </row>
    <row r="76" spans="1:11" ht="15" customHeight="1" x14ac:dyDescent="0.25">
      <c r="G76" s="23">
        <v>14.25</v>
      </c>
      <c r="I76" s="22">
        <v>11.4</v>
      </c>
    </row>
    <row r="77" spans="1:11" x14ac:dyDescent="0.25">
      <c r="G77" s="23">
        <v>14.25</v>
      </c>
      <c r="I77" s="22">
        <v>14.25</v>
      </c>
    </row>
    <row r="78" spans="1:11" ht="15" customHeight="1" x14ac:dyDescent="0.25">
      <c r="G78" s="23">
        <v>14.25</v>
      </c>
      <c r="I78" s="22">
        <v>14.25</v>
      </c>
    </row>
    <row r="79" spans="1:11" x14ac:dyDescent="0.25">
      <c r="G79" s="23">
        <v>17.100000000000001</v>
      </c>
      <c r="I79" s="22">
        <v>64.13</v>
      </c>
    </row>
    <row r="80" spans="1:11" ht="15" customHeight="1" x14ac:dyDescent="0.25">
      <c r="G80" s="23">
        <v>21.38</v>
      </c>
      <c r="H80" s="27"/>
      <c r="I80" s="22">
        <v>35.630000000000003</v>
      </c>
    </row>
    <row r="81" spans="6:9" x14ac:dyDescent="0.25">
      <c r="G81" s="23">
        <v>17.100000000000001</v>
      </c>
      <c r="I81" s="22">
        <v>9.41</v>
      </c>
    </row>
    <row r="82" spans="6:9" x14ac:dyDescent="0.25">
      <c r="G82" s="23">
        <v>14.25</v>
      </c>
      <c r="I82" s="22">
        <v>14.25</v>
      </c>
    </row>
    <row r="83" spans="6:9" ht="15" customHeight="1" x14ac:dyDescent="0.25">
      <c r="G83" s="23">
        <v>14.25</v>
      </c>
      <c r="I83" s="22">
        <v>14.25</v>
      </c>
    </row>
    <row r="84" spans="6:9" ht="15" customHeight="1" x14ac:dyDescent="0.25">
      <c r="G84" s="23">
        <v>9.41</v>
      </c>
      <c r="I84" s="22">
        <v>17.100000000000001</v>
      </c>
    </row>
    <row r="85" spans="6:9" ht="15" customHeight="1" x14ac:dyDescent="0.25">
      <c r="G85" s="23">
        <v>35.630000000000003</v>
      </c>
      <c r="I85" s="22">
        <v>21.38</v>
      </c>
    </row>
    <row r="86" spans="6:9" x14ac:dyDescent="0.25">
      <c r="G86" s="23">
        <v>64.13</v>
      </c>
      <c r="I86" s="22">
        <v>17.100000000000001</v>
      </c>
    </row>
    <row r="87" spans="6:9" x14ac:dyDescent="0.25">
      <c r="F87" s="18"/>
      <c r="G87" s="23">
        <v>14.25</v>
      </c>
      <c r="I87" s="22">
        <v>21.38</v>
      </c>
    </row>
    <row r="88" spans="6:9" ht="15" customHeight="1" x14ac:dyDescent="0.25">
      <c r="F88" s="18"/>
      <c r="G88" s="23">
        <v>14.25</v>
      </c>
      <c r="I88" s="22">
        <v>17.100000000000001</v>
      </c>
    </row>
    <row r="89" spans="6:9" ht="15" customHeight="1" x14ac:dyDescent="0.25">
      <c r="G89" s="23">
        <v>11.4</v>
      </c>
      <c r="I89" s="22">
        <v>14.25</v>
      </c>
    </row>
    <row r="90" spans="6:9" ht="15" customHeight="1" x14ac:dyDescent="0.25">
      <c r="G90" s="23">
        <v>13.95</v>
      </c>
      <c r="I90" s="22">
        <v>14.25</v>
      </c>
    </row>
    <row r="91" spans="6:9" ht="15" customHeight="1" x14ac:dyDescent="0.25">
      <c r="G91" s="23">
        <v>23.8</v>
      </c>
      <c r="I91" s="22">
        <v>14.25</v>
      </c>
    </row>
    <row r="92" spans="6:9" ht="15" customHeight="1" x14ac:dyDescent="0.25">
      <c r="G92" s="23">
        <v>12.07</v>
      </c>
      <c r="I92" s="22">
        <v>319.54000000000002</v>
      </c>
    </row>
    <row r="93" spans="6:9" ht="15" customHeight="1" x14ac:dyDescent="0.25">
      <c r="G93" s="23">
        <v>51.3</v>
      </c>
      <c r="I93" s="22">
        <v>275.27</v>
      </c>
    </row>
    <row r="94" spans="6:9" ht="15" customHeight="1" x14ac:dyDescent="0.25">
      <c r="G94" s="23">
        <v>1761.28</v>
      </c>
      <c r="I94" s="22">
        <v>80</v>
      </c>
    </row>
    <row r="95" spans="6:9" ht="15" customHeight="1" x14ac:dyDescent="0.25">
      <c r="G95" s="23">
        <v>1505.29</v>
      </c>
      <c r="I95" s="22">
        <v>175</v>
      </c>
    </row>
    <row r="96" spans="6:9" ht="15" customHeight="1" x14ac:dyDescent="0.25">
      <c r="G96" s="23">
        <v>40.5</v>
      </c>
      <c r="I96" s="22">
        <f>SUM(I65:I95)</f>
        <v>6755</v>
      </c>
    </row>
    <row r="97" spans="6:9" ht="15" customHeight="1" x14ac:dyDescent="0.25">
      <c r="G97" s="23">
        <v>1677.3</v>
      </c>
      <c r="I97" s="28">
        <f>+I96-G113</f>
        <v>-893.07999999999993</v>
      </c>
    </row>
    <row r="98" spans="6:9" ht="13.5" customHeight="1" x14ac:dyDescent="0.25">
      <c r="G98" s="23">
        <v>10.69</v>
      </c>
      <c r="H98" s="23"/>
    </row>
    <row r="99" spans="6:9" ht="13.5" customHeight="1" x14ac:dyDescent="0.25">
      <c r="G99" s="23">
        <v>26.75</v>
      </c>
      <c r="H99" s="29"/>
    </row>
    <row r="100" spans="6:9" x14ac:dyDescent="0.25">
      <c r="G100" s="26">
        <v>467.88</v>
      </c>
      <c r="H100" s="30"/>
    </row>
    <row r="101" spans="6:9" x14ac:dyDescent="0.25">
      <c r="G101" s="26">
        <v>25.75</v>
      </c>
      <c r="H101" s="30"/>
      <c r="I101" s="24"/>
    </row>
    <row r="102" spans="6:9" x14ac:dyDescent="0.25">
      <c r="G102" s="26">
        <v>98.96</v>
      </c>
      <c r="H102" s="30"/>
      <c r="I102" s="24"/>
    </row>
    <row r="103" spans="6:9" x14ac:dyDescent="0.25">
      <c r="G103" s="23">
        <v>247.71</v>
      </c>
      <c r="H103" s="30"/>
    </row>
    <row r="104" spans="6:9" x14ac:dyDescent="0.25">
      <c r="G104" s="23">
        <v>458.35</v>
      </c>
      <c r="H104" s="30"/>
    </row>
    <row r="105" spans="6:9" x14ac:dyDescent="0.25">
      <c r="G105" s="26">
        <v>4.8</v>
      </c>
      <c r="H105" s="30"/>
    </row>
    <row r="106" spans="6:9" x14ac:dyDescent="0.25">
      <c r="F106" s="19"/>
      <c r="G106" s="26">
        <v>107.46</v>
      </c>
      <c r="H106" s="30"/>
    </row>
    <row r="107" spans="6:9" x14ac:dyDescent="0.25">
      <c r="G107" s="26">
        <v>1.61</v>
      </c>
      <c r="H107" s="30"/>
    </row>
    <row r="108" spans="6:9" x14ac:dyDescent="0.25">
      <c r="G108" s="26">
        <v>13.84</v>
      </c>
      <c r="H108" s="30"/>
    </row>
    <row r="109" spans="6:9" x14ac:dyDescent="0.25">
      <c r="G109" s="26">
        <v>66.650000000000006</v>
      </c>
      <c r="H109" s="30"/>
    </row>
    <row r="110" spans="6:9" x14ac:dyDescent="0.25">
      <c r="G110" s="26">
        <v>1.43</v>
      </c>
      <c r="H110" s="30"/>
    </row>
    <row r="111" spans="6:9" x14ac:dyDescent="0.25">
      <c r="G111" s="26">
        <v>80</v>
      </c>
      <c r="H111" s="30"/>
    </row>
    <row r="112" spans="6:9" x14ac:dyDescent="0.25">
      <c r="G112" s="26">
        <v>80</v>
      </c>
      <c r="H112" s="30"/>
    </row>
    <row r="113" spans="7:8" x14ac:dyDescent="0.25">
      <c r="G113" s="26">
        <f>SUM(G72:G112)</f>
        <v>7648.08</v>
      </c>
      <c r="H113" s="30"/>
    </row>
    <row r="114" spans="7:8" x14ac:dyDescent="0.25">
      <c r="G114" s="26"/>
      <c r="H114" s="30"/>
    </row>
    <row r="115" spans="7:8" x14ac:dyDescent="0.25">
      <c r="G115" s="26"/>
      <c r="H115" s="30"/>
    </row>
    <row r="116" spans="7:8" x14ac:dyDescent="0.25">
      <c r="G116" s="26"/>
      <c r="H116" s="30"/>
    </row>
    <row r="117" spans="7:8" x14ac:dyDescent="0.25">
      <c r="G117" s="23"/>
      <c r="H117" s="24"/>
    </row>
    <row r="118" spans="7:8" x14ac:dyDescent="0.25">
      <c r="G118" s="26"/>
      <c r="H118" s="30"/>
    </row>
    <row r="119" spans="7:8" x14ac:dyDescent="0.25">
      <c r="G119" s="26"/>
      <c r="H119" s="30"/>
    </row>
    <row r="120" spans="7:8" x14ac:dyDescent="0.25">
      <c r="G120" s="26"/>
      <c r="H120" s="30"/>
    </row>
    <row r="121" spans="7:8" x14ac:dyDescent="0.25">
      <c r="G121" s="26"/>
      <c r="H121" s="30"/>
    </row>
    <row r="122" spans="7:8" x14ac:dyDescent="0.25">
      <c r="G122" s="26"/>
      <c r="H122" s="30"/>
    </row>
    <row r="123" spans="7:8" x14ac:dyDescent="0.25">
      <c r="G123" s="26"/>
      <c r="H123" s="30"/>
    </row>
    <row r="124" spans="7:8" x14ac:dyDescent="0.25">
      <c r="G124" s="26"/>
      <c r="H124" s="30"/>
    </row>
    <row r="125" spans="7:8" x14ac:dyDescent="0.25">
      <c r="G125" s="26"/>
      <c r="H125" s="30"/>
    </row>
    <row r="126" spans="7:8" x14ac:dyDescent="0.25">
      <c r="G126" s="26"/>
      <c r="H126" s="30"/>
    </row>
    <row r="127" spans="7:8" x14ac:dyDescent="0.25">
      <c r="G127" s="26"/>
      <c r="H127" s="30"/>
    </row>
    <row r="128" spans="7:8" x14ac:dyDescent="0.25">
      <c r="G128" s="26"/>
      <c r="H128" s="30"/>
    </row>
    <row r="129" spans="7:8" x14ac:dyDescent="0.25">
      <c r="G129" s="26"/>
      <c r="H129" s="30"/>
    </row>
    <row r="130" spans="7:8" x14ac:dyDescent="0.25">
      <c r="G130" s="26"/>
      <c r="H130" s="30"/>
    </row>
    <row r="131" spans="7:8" x14ac:dyDescent="0.25">
      <c r="G131" s="26"/>
      <c r="H131" s="30"/>
    </row>
    <row r="132" spans="7:8" x14ac:dyDescent="0.25">
      <c r="G132" s="26"/>
      <c r="H132" s="30"/>
    </row>
    <row r="133" spans="7:8" x14ac:dyDescent="0.25">
      <c r="G133" s="26"/>
      <c r="H133" s="23"/>
    </row>
    <row r="134" spans="7:8" x14ac:dyDescent="0.25">
      <c r="G134" s="26"/>
    </row>
    <row r="135" spans="7:8" x14ac:dyDescent="0.25">
      <c r="G135" s="26"/>
    </row>
    <row r="136" spans="7:8" x14ac:dyDescent="0.25">
      <c r="G136" s="26"/>
    </row>
    <row r="137" spans="7:8" x14ac:dyDescent="0.25">
      <c r="G137" s="26"/>
    </row>
    <row r="138" spans="7:8" x14ac:dyDescent="0.25">
      <c r="G138" s="26"/>
    </row>
    <row r="139" spans="7:8" x14ac:dyDescent="0.25">
      <c r="G139" s="26"/>
    </row>
    <row r="140" spans="7:8" x14ac:dyDescent="0.25">
      <c r="G140" s="26"/>
    </row>
    <row r="141" spans="7:8" x14ac:dyDescent="0.25">
      <c r="G141" s="26"/>
    </row>
    <row r="142" spans="7:8" x14ac:dyDescent="0.25">
      <c r="G142" s="26"/>
    </row>
    <row r="143" spans="7:8" x14ac:dyDescent="0.25">
      <c r="G143" s="23"/>
    </row>
  </sheetData>
  <mergeCells count="6">
    <mergeCell ref="A7:E7"/>
    <mergeCell ref="A1:F1"/>
    <mergeCell ref="A2:F2"/>
    <mergeCell ref="A3:F3"/>
    <mergeCell ref="A4:F4"/>
    <mergeCell ref="A5:F5"/>
  </mergeCells>
  <conditionalFormatting sqref="I124:I126">
    <cfRule type="uniqueValues" dxfId="0" priority="1" stopIfTrue="1"/>
  </conditionalFormatting>
  <pageMargins left="0.70866141732283472" right="0.70866141732283472" top="0.74803149606299213" bottom="0.74803149606299213" header="0.31496062992125984" footer="0.31496062992125984"/>
  <pageSetup paperSize="9" scale="90" fitToHeight="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EBB54-6D85-4077-B33F-4C81B7D0DEAC}">
  <dimension ref="A1:J168"/>
  <sheetViews>
    <sheetView workbookViewId="0">
      <selection activeCell="H9" sqref="H9"/>
    </sheetView>
  </sheetViews>
  <sheetFormatPr baseColWidth="10" defaultRowHeight="15" x14ac:dyDescent="0.25"/>
  <cols>
    <col min="1" max="1" width="17.42578125" bestFit="1" customWidth="1"/>
    <col min="2" max="2" width="12.42578125" bestFit="1" customWidth="1"/>
    <col min="3" max="3" width="27.7109375" customWidth="1"/>
    <col min="4" max="4" width="11.140625" customWidth="1"/>
    <col min="5" max="5" width="11.7109375" customWidth="1"/>
    <col min="6" max="6" width="12" customWidth="1"/>
    <col min="257" max="257" width="17.42578125" bestFit="1" customWidth="1"/>
    <col min="258" max="258" width="12.42578125" bestFit="1" customWidth="1"/>
    <col min="259" max="259" width="27.7109375" customWidth="1"/>
    <col min="260" max="260" width="11.140625" customWidth="1"/>
    <col min="261" max="261" width="11.7109375" customWidth="1"/>
    <col min="262" max="262" width="12" customWidth="1"/>
    <col min="513" max="513" width="17.42578125" bestFit="1" customWidth="1"/>
    <col min="514" max="514" width="12.42578125" bestFit="1" customWidth="1"/>
    <col min="515" max="515" width="27.7109375" customWidth="1"/>
    <col min="516" max="516" width="11.140625" customWidth="1"/>
    <col min="517" max="517" width="11.7109375" customWidth="1"/>
    <col min="518" max="518" width="12" customWidth="1"/>
    <col min="769" max="769" width="17.42578125" bestFit="1" customWidth="1"/>
    <col min="770" max="770" width="12.42578125" bestFit="1" customWidth="1"/>
    <col min="771" max="771" width="27.7109375" customWidth="1"/>
    <col min="772" max="772" width="11.140625" customWidth="1"/>
    <col min="773" max="773" width="11.7109375" customWidth="1"/>
    <col min="774" max="774" width="12" customWidth="1"/>
    <col min="1025" max="1025" width="17.42578125" bestFit="1" customWidth="1"/>
    <col min="1026" max="1026" width="12.42578125" bestFit="1" customWidth="1"/>
    <col min="1027" max="1027" width="27.7109375" customWidth="1"/>
    <col min="1028" max="1028" width="11.140625" customWidth="1"/>
    <col min="1029" max="1029" width="11.7109375" customWidth="1"/>
    <col min="1030" max="1030" width="12" customWidth="1"/>
    <col min="1281" max="1281" width="17.42578125" bestFit="1" customWidth="1"/>
    <col min="1282" max="1282" width="12.42578125" bestFit="1" customWidth="1"/>
    <col min="1283" max="1283" width="27.7109375" customWidth="1"/>
    <col min="1284" max="1284" width="11.140625" customWidth="1"/>
    <col min="1285" max="1285" width="11.7109375" customWidth="1"/>
    <col min="1286" max="1286" width="12" customWidth="1"/>
    <col min="1537" max="1537" width="17.42578125" bestFit="1" customWidth="1"/>
    <col min="1538" max="1538" width="12.42578125" bestFit="1" customWidth="1"/>
    <col min="1539" max="1539" width="27.7109375" customWidth="1"/>
    <col min="1540" max="1540" width="11.140625" customWidth="1"/>
    <col min="1541" max="1541" width="11.7109375" customWidth="1"/>
    <col min="1542" max="1542" width="12" customWidth="1"/>
    <col min="1793" max="1793" width="17.42578125" bestFit="1" customWidth="1"/>
    <col min="1794" max="1794" width="12.42578125" bestFit="1" customWidth="1"/>
    <col min="1795" max="1795" width="27.7109375" customWidth="1"/>
    <col min="1796" max="1796" width="11.140625" customWidth="1"/>
    <col min="1797" max="1797" width="11.7109375" customWidth="1"/>
    <col min="1798" max="1798" width="12" customWidth="1"/>
    <col min="2049" max="2049" width="17.42578125" bestFit="1" customWidth="1"/>
    <col min="2050" max="2050" width="12.42578125" bestFit="1" customWidth="1"/>
    <col min="2051" max="2051" width="27.7109375" customWidth="1"/>
    <col min="2052" max="2052" width="11.140625" customWidth="1"/>
    <col min="2053" max="2053" width="11.7109375" customWidth="1"/>
    <col min="2054" max="2054" width="12" customWidth="1"/>
    <col min="2305" max="2305" width="17.42578125" bestFit="1" customWidth="1"/>
    <col min="2306" max="2306" width="12.42578125" bestFit="1" customWidth="1"/>
    <col min="2307" max="2307" width="27.7109375" customWidth="1"/>
    <col min="2308" max="2308" width="11.140625" customWidth="1"/>
    <col min="2309" max="2309" width="11.7109375" customWidth="1"/>
    <col min="2310" max="2310" width="12" customWidth="1"/>
    <col min="2561" max="2561" width="17.42578125" bestFit="1" customWidth="1"/>
    <col min="2562" max="2562" width="12.42578125" bestFit="1" customWidth="1"/>
    <col min="2563" max="2563" width="27.7109375" customWidth="1"/>
    <col min="2564" max="2564" width="11.140625" customWidth="1"/>
    <col min="2565" max="2565" width="11.7109375" customWidth="1"/>
    <col min="2566" max="2566" width="12" customWidth="1"/>
    <col min="2817" max="2817" width="17.42578125" bestFit="1" customWidth="1"/>
    <col min="2818" max="2818" width="12.42578125" bestFit="1" customWidth="1"/>
    <col min="2819" max="2819" width="27.7109375" customWidth="1"/>
    <col min="2820" max="2820" width="11.140625" customWidth="1"/>
    <col min="2821" max="2821" width="11.7109375" customWidth="1"/>
    <col min="2822" max="2822" width="12" customWidth="1"/>
    <col min="3073" max="3073" width="17.42578125" bestFit="1" customWidth="1"/>
    <col min="3074" max="3074" width="12.42578125" bestFit="1" customWidth="1"/>
    <col min="3075" max="3075" width="27.7109375" customWidth="1"/>
    <col min="3076" max="3076" width="11.140625" customWidth="1"/>
    <col min="3077" max="3077" width="11.7109375" customWidth="1"/>
    <col min="3078" max="3078" width="12" customWidth="1"/>
    <col min="3329" max="3329" width="17.42578125" bestFit="1" customWidth="1"/>
    <col min="3330" max="3330" width="12.42578125" bestFit="1" customWidth="1"/>
    <col min="3331" max="3331" width="27.7109375" customWidth="1"/>
    <col min="3332" max="3332" width="11.140625" customWidth="1"/>
    <col min="3333" max="3333" width="11.7109375" customWidth="1"/>
    <col min="3334" max="3334" width="12" customWidth="1"/>
    <col min="3585" max="3585" width="17.42578125" bestFit="1" customWidth="1"/>
    <col min="3586" max="3586" width="12.42578125" bestFit="1" customWidth="1"/>
    <col min="3587" max="3587" width="27.7109375" customWidth="1"/>
    <col min="3588" max="3588" width="11.140625" customWidth="1"/>
    <col min="3589" max="3589" width="11.7109375" customWidth="1"/>
    <col min="3590" max="3590" width="12" customWidth="1"/>
    <col min="3841" max="3841" width="17.42578125" bestFit="1" customWidth="1"/>
    <col min="3842" max="3842" width="12.42578125" bestFit="1" customWidth="1"/>
    <col min="3843" max="3843" width="27.7109375" customWidth="1"/>
    <col min="3844" max="3844" width="11.140625" customWidth="1"/>
    <col min="3845" max="3845" width="11.7109375" customWidth="1"/>
    <col min="3846" max="3846" width="12" customWidth="1"/>
    <col min="4097" max="4097" width="17.42578125" bestFit="1" customWidth="1"/>
    <col min="4098" max="4098" width="12.42578125" bestFit="1" customWidth="1"/>
    <col min="4099" max="4099" width="27.7109375" customWidth="1"/>
    <col min="4100" max="4100" width="11.140625" customWidth="1"/>
    <col min="4101" max="4101" width="11.7109375" customWidth="1"/>
    <col min="4102" max="4102" width="12" customWidth="1"/>
    <col min="4353" max="4353" width="17.42578125" bestFit="1" customWidth="1"/>
    <col min="4354" max="4354" width="12.42578125" bestFit="1" customWidth="1"/>
    <col min="4355" max="4355" width="27.7109375" customWidth="1"/>
    <col min="4356" max="4356" width="11.140625" customWidth="1"/>
    <col min="4357" max="4357" width="11.7109375" customWidth="1"/>
    <col min="4358" max="4358" width="12" customWidth="1"/>
    <col min="4609" max="4609" width="17.42578125" bestFit="1" customWidth="1"/>
    <col min="4610" max="4610" width="12.42578125" bestFit="1" customWidth="1"/>
    <col min="4611" max="4611" width="27.7109375" customWidth="1"/>
    <col min="4612" max="4612" width="11.140625" customWidth="1"/>
    <col min="4613" max="4613" width="11.7109375" customWidth="1"/>
    <col min="4614" max="4614" width="12" customWidth="1"/>
    <col min="4865" max="4865" width="17.42578125" bestFit="1" customWidth="1"/>
    <col min="4866" max="4866" width="12.42578125" bestFit="1" customWidth="1"/>
    <col min="4867" max="4867" width="27.7109375" customWidth="1"/>
    <col min="4868" max="4868" width="11.140625" customWidth="1"/>
    <col min="4869" max="4869" width="11.7109375" customWidth="1"/>
    <col min="4870" max="4870" width="12" customWidth="1"/>
    <col min="5121" max="5121" width="17.42578125" bestFit="1" customWidth="1"/>
    <col min="5122" max="5122" width="12.42578125" bestFit="1" customWidth="1"/>
    <col min="5123" max="5123" width="27.7109375" customWidth="1"/>
    <col min="5124" max="5124" width="11.140625" customWidth="1"/>
    <col min="5125" max="5125" width="11.7109375" customWidth="1"/>
    <col min="5126" max="5126" width="12" customWidth="1"/>
    <col min="5377" max="5377" width="17.42578125" bestFit="1" customWidth="1"/>
    <col min="5378" max="5378" width="12.42578125" bestFit="1" customWidth="1"/>
    <col min="5379" max="5379" width="27.7109375" customWidth="1"/>
    <col min="5380" max="5380" width="11.140625" customWidth="1"/>
    <col min="5381" max="5381" width="11.7109375" customWidth="1"/>
    <col min="5382" max="5382" width="12" customWidth="1"/>
    <col min="5633" max="5633" width="17.42578125" bestFit="1" customWidth="1"/>
    <col min="5634" max="5634" width="12.42578125" bestFit="1" customWidth="1"/>
    <col min="5635" max="5635" width="27.7109375" customWidth="1"/>
    <col min="5636" max="5636" width="11.140625" customWidth="1"/>
    <col min="5637" max="5637" width="11.7109375" customWidth="1"/>
    <col min="5638" max="5638" width="12" customWidth="1"/>
    <col min="5889" max="5889" width="17.42578125" bestFit="1" customWidth="1"/>
    <col min="5890" max="5890" width="12.42578125" bestFit="1" customWidth="1"/>
    <col min="5891" max="5891" width="27.7109375" customWidth="1"/>
    <col min="5892" max="5892" width="11.140625" customWidth="1"/>
    <col min="5893" max="5893" width="11.7109375" customWidth="1"/>
    <col min="5894" max="5894" width="12" customWidth="1"/>
    <col min="6145" max="6145" width="17.42578125" bestFit="1" customWidth="1"/>
    <col min="6146" max="6146" width="12.42578125" bestFit="1" customWidth="1"/>
    <col min="6147" max="6147" width="27.7109375" customWidth="1"/>
    <col min="6148" max="6148" width="11.140625" customWidth="1"/>
    <col min="6149" max="6149" width="11.7109375" customWidth="1"/>
    <col min="6150" max="6150" width="12" customWidth="1"/>
    <col min="6401" max="6401" width="17.42578125" bestFit="1" customWidth="1"/>
    <col min="6402" max="6402" width="12.42578125" bestFit="1" customWidth="1"/>
    <col min="6403" max="6403" width="27.7109375" customWidth="1"/>
    <col min="6404" max="6404" width="11.140625" customWidth="1"/>
    <col min="6405" max="6405" width="11.7109375" customWidth="1"/>
    <col min="6406" max="6406" width="12" customWidth="1"/>
    <col min="6657" max="6657" width="17.42578125" bestFit="1" customWidth="1"/>
    <col min="6658" max="6658" width="12.42578125" bestFit="1" customWidth="1"/>
    <col min="6659" max="6659" width="27.7109375" customWidth="1"/>
    <col min="6660" max="6660" width="11.140625" customWidth="1"/>
    <col min="6661" max="6661" width="11.7109375" customWidth="1"/>
    <col min="6662" max="6662" width="12" customWidth="1"/>
    <col min="6913" max="6913" width="17.42578125" bestFit="1" customWidth="1"/>
    <col min="6914" max="6914" width="12.42578125" bestFit="1" customWidth="1"/>
    <col min="6915" max="6915" width="27.7109375" customWidth="1"/>
    <col min="6916" max="6916" width="11.140625" customWidth="1"/>
    <col min="6917" max="6917" width="11.7109375" customWidth="1"/>
    <col min="6918" max="6918" width="12" customWidth="1"/>
    <col min="7169" max="7169" width="17.42578125" bestFit="1" customWidth="1"/>
    <col min="7170" max="7170" width="12.42578125" bestFit="1" customWidth="1"/>
    <col min="7171" max="7171" width="27.7109375" customWidth="1"/>
    <col min="7172" max="7172" width="11.140625" customWidth="1"/>
    <col min="7173" max="7173" width="11.7109375" customWidth="1"/>
    <col min="7174" max="7174" width="12" customWidth="1"/>
    <col min="7425" max="7425" width="17.42578125" bestFit="1" customWidth="1"/>
    <col min="7426" max="7426" width="12.42578125" bestFit="1" customWidth="1"/>
    <col min="7427" max="7427" width="27.7109375" customWidth="1"/>
    <col min="7428" max="7428" width="11.140625" customWidth="1"/>
    <col min="7429" max="7429" width="11.7109375" customWidth="1"/>
    <col min="7430" max="7430" width="12" customWidth="1"/>
    <col min="7681" max="7681" width="17.42578125" bestFit="1" customWidth="1"/>
    <col min="7682" max="7682" width="12.42578125" bestFit="1" customWidth="1"/>
    <col min="7683" max="7683" width="27.7109375" customWidth="1"/>
    <col min="7684" max="7684" width="11.140625" customWidth="1"/>
    <col min="7685" max="7685" width="11.7109375" customWidth="1"/>
    <col min="7686" max="7686" width="12" customWidth="1"/>
    <col min="7937" max="7937" width="17.42578125" bestFit="1" customWidth="1"/>
    <col min="7938" max="7938" width="12.42578125" bestFit="1" customWidth="1"/>
    <col min="7939" max="7939" width="27.7109375" customWidth="1"/>
    <col min="7940" max="7940" width="11.140625" customWidth="1"/>
    <col min="7941" max="7941" width="11.7109375" customWidth="1"/>
    <col min="7942" max="7942" width="12" customWidth="1"/>
    <col min="8193" max="8193" width="17.42578125" bestFit="1" customWidth="1"/>
    <col min="8194" max="8194" width="12.42578125" bestFit="1" customWidth="1"/>
    <col min="8195" max="8195" width="27.7109375" customWidth="1"/>
    <col min="8196" max="8196" width="11.140625" customWidth="1"/>
    <col min="8197" max="8197" width="11.7109375" customWidth="1"/>
    <col min="8198" max="8198" width="12" customWidth="1"/>
    <col min="8449" max="8449" width="17.42578125" bestFit="1" customWidth="1"/>
    <col min="8450" max="8450" width="12.42578125" bestFit="1" customWidth="1"/>
    <col min="8451" max="8451" width="27.7109375" customWidth="1"/>
    <col min="8452" max="8452" width="11.140625" customWidth="1"/>
    <col min="8453" max="8453" width="11.7109375" customWidth="1"/>
    <col min="8454" max="8454" width="12" customWidth="1"/>
    <col min="8705" max="8705" width="17.42578125" bestFit="1" customWidth="1"/>
    <col min="8706" max="8706" width="12.42578125" bestFit="1" customWidth="1"/>
    <col min="8707" max="8707" width="27.7109375" customWidth="1"/>
    <col min="8708" max="8708" width="11.140625" customWidth="1"/>
    <col min="8709" max="8709" width="11.7109375" customWidth="1"/>
    <col min="8710" max="8710" width="12" customWidth="1"/>
    <col min="8961" max="8961" width="17.42578125" bestFit="1" customWidth="1"/>
    <col min="8962" max="8962" width="12.42578125" bestFit="1" customWidth="1"/>
    <col min="8963" max="8963" width="27.7109375" customWidth="1"/>
    <col min="8964" max="8964" width="11.140625" customWidth="1"/>
    <col min="8965" max="8965" width="11.7109375" customWidth="1"/>
    <col min="8966" max="8966" width="12" customWidth="1"/>
    <col min="9217" max="9217" width="17.42578125" bestFit="1" customWidth="1"/>
    <col min="9218" max="9218" width="12.42578125" bestFit="1" customWidth="1"/>
    <col min="9219" max="9219" width="27.7109375" customWidth="1"/>
    <col min="9220" max="9220" width="11.140625" customWidth="1"/>
    <col min="9221" max="9221" width="11.7109375" customWidth="1"/>
    <col min="9222" max="9222" width="12" customWidth="1"/>
    <col min="9473" max="9473" width="17.42578125" bestFit="1" customWidth="1"/>
    <col min="9474" max="9474" width="12.42578125" bestFit="1" customWidth="1"/>
    <col min="9475" max="9475" width="27.7109375" customWidth="1"/>
    <col min="9476" max="9476" width="11.140625" customWidth="1"/>
    <col min="9477" max="9477" width="11.7109375" customWidth="1"/>
    <col min="9478" max="9478" width="12" customWidth="1"/>
    <col min="9729" max="9729" width="17.42578125" bestFit="1" customWidth="1"/>
    <col min="9730" max="9730" width="12.42578125" bestFit="1" customWidth="1"/>
    <col min="9731" max="9731" width="27.7109375" customWidth="1"/>
    <col min="9732" max="9732" width="11.140625" customWidth="1"/>
    <col min="9733" max="9733" width="11.7109375" customWidth="1"/>
    <col min="9734" max="9734" width="12" customWidth="1"/>
    <col min="9985" max="9985" width="17.42578125" bestFit="1" customWidth="1"/>
    <col min="9986" max="9986" width="12.42578125" bestFit="1" customWidth="1"/>
    <col min="9987" max="9987" width="27.7109375" customWidth="1"/>
    <col min="9988" max="9988" width="11.140625" customWidth="1"/>
    <col min="9989" max="9989" width="11.7109375" customWidth="1"/>
    <col min="9990" max="9990" width="12" customWidth="1"/>
    <col min="10241" max="10241" width="17.42578125" bestFit="1" customWidth="1"/>
    <col min="10242" max="10242" width="12.42578125" bestFit="1" customWidth="1"/>
    <col min="10243" max="10243" width="27.7109375" customWidth="1"/>
    <col min="10244" max="10244" width="11.140625" customWidth="1"/>
    <col min="10245" max="10245" width="11.7109375" customWidth="1"/>
    <col min="10246" max="10246" width="12" customWidth="1"/>
    <col min="10497" max="10497" width="17.42578125" bestFit="1" customWidth="1"/>
    <col min="10498" max="10498" width="12.42578125" bestFit="1" customWidth="1"/>
    <col min="10499" max="10499" width="27.7109375" customWidth="1"/>
    <col min="10500" max="10500" width="11.140625" customWidth="1"/>
    <col min="10501" max="10501" width="11.7109375" customWidth="1"/>
    <col min="10502" max="10502" width="12" customWidth="1"/>
    <col min="10753" max="10753" width="17.42578125" bestFit="1" customWidth="1"/>
    <col min="10754" max="10754" width="12.42578125" bestFit="1" customWidth="1"/>
    <col min="10755" max="10755" width="27.7109375" customWidth="1"/>
    <col min="10756" max="10756" width="11.140625" customWidth="1"/>
    <col min="10757" max="10757" width="11.7109375" customWidth="1"/>
    <col min="10758" max="10758" width="12" customWidth="1"/>
    <col min="11009" max="11009" width="17.42578125" bestFit="1" customWidth="1"/>
    <col min="11010" max="11010" width="12.42578125" bestFit="1" customWidth="1"/>
    <col min="11011" max="11011" width="27.7109375" customWidth="1"/>
    <col min="11012" max="11012" width="11.140625" customWidth="1"/>
    <col min="11013" max="11013" width="11.7109375" customWidth="1"/>
    <col min="11014" max="11014" width="12" customWidth="1"/>
    <col min="11265" max="11265" width="17.42578125" bestFit="1" customWidth="1"/>
    <col min="11266" max="11266" width="12.42578125" bestFit="1" customWidth="1"/>
    <col min="11267" max="11267" width="27.7109375" customWidth="1"/>
    <col min="11268" max="11268" width="11.140625" customWidth="1"/>
    <col min="11269" max="11269" width="11.7109375" customWidth="1"/>
    <col min="11270" max="11270" width="12" customWidth="1"/>
    <col min="11521" max="11521" width="17.42578125" bestFit="1" customWidth="1"/>
    <col min="11522" max="11522" width="12.42578125" bestFit="1" customWidth="1"/>
    <col min="11523" max="11523" width="27.7109375" customWidth="1"/>
    <col min="11524" max="11524" width="11.140625" customWidth="1"/>
    <col min="11525" max="11525" width="11.7109375" customWidth="1"/>
    <col min="11526" max="11526" width="12" customWidth="1"/>
    <col min="11777" max="11777" width="17.42578125" bestFit="1" customWidth="1"/>
    <col min="11778" max="11778" width="12.42578125" bestFit="1" customWidth="1"/>
    <col min="11779" max="11779" width="27.7109375" customWidth="1"/>
    <col min="11780" max="11780" width="11.140625" customWidth="1"/>
    <col min="11781" max="11781" width="11.7109375" customWidth="1"/>
    <col min="11782" max="11782" width="12" customWidth="1"/>
    <col min="12033" max="12033" width="17.42578125" bestFit="1" customWidth="1"/>
    <col min="12034" max="12034" width="12.42578125" bestFit="1" customWidth="1"/>
    <col min="12035" max="12035" width="27.7109375" customWidth="1"/>
    <col min="12036" max="12036" width="11.140625" customWidth="1"/>
    <col min="12037" max="12037" width="11.7109375" customWidth="1"/>
    <col min="12038" max="12038" width="12" customWidth="1"/>
    <col min="12289" max="12289" width="17.42578125" bestFit="1" customWidth="1"/>
    <col min="12290" max="12290" width="12.42578125" bestFit="1" customWidth="1"/>
    <col min="12291" max="12291" width="27.7109375" customWidth="1"/>
    <col min="12292" max="12292" width="11.140625" customWidth="1"/>
    <col min="12293" max="12293" width="11.7109375" customWidth="1"/>
    <col min="12294" max="12294" width="12" customWidth="1"/>
    <col min="12545" max="12545" width="17.42578125" bestFit="1" customWidth="1"/>
    <col min="12546" max="12546" width="12.42578125" bestFit="1" customWidth="1"/>
    <col min="12547" max="12547" width="27.7109375" customWidth="1"/>
    <col min="12548" max="12548" width="11.140625" customWidth="1"/>
    <col min="12549" max="12549" width="11.7109375" customWidth="1"/>
    <col min="12550" max="12550" width="12" customWidth="1"/>
    <col min="12801" max="12801" width="17.42578125" bestFit="1" customWidth="1"/>
    <col min="12802" max="12802" width="12.42578125" bestFit="1" customWidth="1"/>
    <col min="12803" max="12803" width="27.7109375" customWidth="1"/>
    <col min="12804" max="12804" width="11.140625" customWidth="1"/>
    <col min="12805" max="12805" width="11.7109375" customWidth="1"/>
    <col min="12806" max="12806" width="12" customWidth="1"/>
    <col min="13057" max="13057" width="17.42578125" bestFit="1" customWidth="1"/>
    <col min="13058" max="13058" width="12.42578125" bestFit="1" customWidth="1"/>
    <col min="13059" max="13059" width="27.7109375" customWidth="1"/>
    <col min="13060" max="13060" width="11.140625" customWidth="1"/>
    <col min="13061" max="13061" width="11.7109375" customWidth="1"/>
    <col min="13062" max="13062" width="12" customWidth="1"/>
    <col min="13313" max="13313" width="17.42578125" bestFit="1" customWidth="1"/>
    <col min="13314" max="13314" width="12.42578125" bestFit="1" customWidth="1"/>
    <col min="13315" max="13315" width="27.7109375" customWidth="1"/>
    <col min="13316" max="13316" width="11.140625" customWidth="1"/>
    <col min="13317" max="13317" width="11.7109375" customWidth="1"/>
    <col min="13318" max="13318" width="12" customWidth="1"/>
    <col min="13569" max="13569" width="17.42578125" bestFit="1" customWidth="1"/>
    <col min="13570" max="13570" width="12.42578125" bestFit="1" customWidth="1"/>
    <col min="13571" max="13571" width="27.7109375" customWidth="1"/>
    <col min="13572" max="13572" width="11.140625" customWidth="1"/>
    <col min="13573" max="13573" width="11.7109375" customWidth="1"/>
    <col min="13574" max="13574" width="12" customWidth="1"/>
    <col min="13825" max="13825" width="17.42578125" bestFit="1" customWidth="1"/>
    <col min="13826" max="13826" width="12.42578125" bestFit="1" customWidth="1"/>
    <col min="13827" max="13827" width="27.7109375" customWidth="1"/>
    <col min="13828" max="13828" width="11.140625" customWidth="1"/>
    <col min="13829" max="13829" width="11.7109375" customWidth="1"/>
    <col min="13830" max="13830" width="12" customWidth="1"/>
    <col min="14081" max="14081" width="17.42578125" bestFit="1" customWidth="1"/>
    <col min="14082" max="14082" width="12.42578125" bestFit="1" customWidth="1"/>
    <col min="14083" max="14083" width="27.7109375" customWidth="1"/>
    <col min="14084" max="14084" width="11.140625" customWidth="1"/>
    <col min="14085" max="14085" width="11.7109375" customWidth="1"/>
    <col min="14086" max="14086" width="12" customWidth="1"/>
    <col min="14337" max="14337" width="17.42578125" bestFit="1" customWidth="1"/>
    <col min="14338" max="14338" width="12.42578125" bestFit="1" customWidth="1"/>
    <col min="14339" max="14339" width="27.7109375" customWidth="1"/>
    <col min="14340" max="14340" width="11.140625" customWidth="1"/>
    <col min="14341" max="14341" width="11.7109375" customWidth="1"/>
    <col min="14342" max="14342" width="12" customWidth="1"/>
    <col min="14593" max="14593" width="17.42578125" bestFit="1" customWidth="1"/>
    <col min="14594" max="14594" width="12.42578125" bestFit="1" customWidth="1"/>
    <col min="14595" max="14595" width="27.7109375" customWidth="1"/>
    <col min="14596" max="14596" width="11.140625" customWidth="1"/>
    <col min="14597" max="14597" width="11.7109375" customWidth="1"/>
    <col min="14598" max="14598" width="12" customWidth="1"/>
    <col min="14849" max="14849" width="17.42578125" bestFit="1" customWidth="1"/>
    <col min="14850" max="14850" width="12.42578125" bestFit="1" customWidth="1"/>
    <col min="14851" max="14851" width="27.7109375" customWidth="1"/>
    <col min="14852" max="14852" width="11.140625" customWidth="1"/>
    <col min="14853" max="14853" width="11.7109375" customWidth="1"/>
    <col min="14854" max="14854" width="12" customWidth="1"/>
    <col min="15105" max="15105" width="17.42578125" bestFit="1" customWidth="1"/>
    <col min="15106" max="15106" width="12.42578125" bestFit="1" customWidth="1"/>
    <col min="15107" max="15107" width="27.7109375" customWidth="1"/>
    <col min="15108" max="15108" width="11.140625" customWidth="1"/>
    <col min="15109" max="15109" width="11.7109375" customWidth="1"/>
    <col min="15110" max="15110" width="12" customWidth="1"/>
    <col min="15361" max="15361" width="17.42578125" bestFit="1" customWidth="1"/>
    <col min="15362" max="15362" width="12.42578125" bestFit="1" customWidth="1"/>
    <col min="15363" max="15363" width="27.7109375" customWidth="1"/>
    <col min="15364" max="15364" width="11.140625" customWidth="1"/>
    <col min="15365" max="15365" width="11.7109375" customWidth="1"/>
    <col min="15366" max="15366" width="12" customWidth="1"/>
    <col min="15617" max="15617" width="17.42578125" bestFit="1" customWidth="1"/>
    <col min="15618" max="15618" width="12.42578125" bestFit="1" customWidth="1"/>
    <col min="15619" max="15619" width="27.7109375" customWidth="1"/>
    <col min="15620" max="15620" width="11.140625" customWidth="1"/>
    <col min="15621" max="15621" width="11.7109375" customWidth="1"/>
    <col min="15622" max="15622" width="12" customWidth="1"/>
    <col min="15873" max="15873" width="17.42578125" bestFit="1" customWidth="1"/>
    <col min="15874" max="15874" width="12.42578125" bestFit="1" customWidth="1"/>
    <col min="15875" max="15875" width="27.7109375" customWidth="1"/>
    <col min="15876" max="15876" width="11.140625" customWidth="1"/>
    <col min="15877" max="15877" width="11.7109375" customWidth="1"/>
    <col min="15878" max="15878" width="12" customWidth="1"/>
    <col min="16129" max="16129" width="17.42578125" bestFit="1" customWidth="1"/>
    <col min="16130" max="16130" width="12.42578125" bestFit="1" customWidth="1"/>
    <col min="16131" max="16131" width="27.7109375" customWidth="1"/>
    <col min="16132" max="16132" width="11.140625" customWidth="1"/>
    <col min="16133" max="16133" width="11.7109375" customWidth="1"/>
    <col min="16134" max="16134" width="12" customWidth="1"/>
  </cols>
  <sheetData>
    <row r="1" spans="1:6" ht="15.75" x14ac:dyDescent="0.25">
      <c r="A1" s="44" t="s">
        <v>73</v>
      </c>
      <c r="B1" s="44"/>
      <c r="C1" s="44"/>
      <c r="D1" s="44"/>
      <c r="E1" s="44"/>
    </row>
    <row r="2" spans="1:6" ht="15.75" x14ac:dyDescent="0.25">
      <c r="A2" s="37"/>
      <c r="B2" s="37"/>
      <c r="C2" s="37" t="s">
        <v>74</v>
      </c>
      <c r="D2" s="37"/>
      <c r="E2" s="37"/>
    </row>
    <row r="3" spans="1:6" x14ac:dyDescent="0.25">
      <c r="A3" s="45" t="s">
        <v>75</v>
      </c>
      <c r="B3" s="45"/>
      <c r="C3" s="45"/>
      <c r="D3" s="45"/>
      <c r="E3" s="45"/>
    </row>
    <row r="4" spans="1:6" x14ac:dyDescent="0.25">
      <c r="A4" s="13"/>
      <c r="B4" s="13"/>
      <c r="C4" s="13" t="s">
        <v>76</v>
      </c>
      <c r="D4" s="13"/>
      <c r="E4" s="13"/>
    </row>
    <row r="5" spans="1:6" x14ac:dyDescent="0.25">
      <c r="A5" s="13"/>
      <c r="B5" s="13"/>
      <c r="C5" s="13" t="s">
        <v>77</v>
      </c>
      <c r="D5" s="13"/>
      <c r="E5" s="13"/>
    </row>
    <row r="6" spans="1:6" ht="15.75" thickBot="1" x14ac:dyDescent="0.3">
      <c r="A6" s="42" t="s">
        <v>6</v>
      </c>
      <c r="B6" s="42"/>
      <c r="C6" s="42"/>
      <c r="D6" s="42"/>
      <c r="E6" s="43"/>
      <c r="F6" s="46"/>
    </row>
    <row r="7" spans="1:6" ht="21" customHeight="1" thickBot="1" x14ac:dyDescent="0.3">
      <c r="A7" s="1" t="s">
        <v>0</v>
      </c>
      <c r="B7" s="2" t="s">
        <v>1</v>
      </c>
      <c r="C7" s="2" t="s">
        <v>2</v>
      </c>
      <c r="D7" s="2" t="s">
        <v>78</v>
      </c>
      <c r="E7" s="2" t="s">
        <v>3</v>
      </c>
      <c r="F7" s="47" t="s">
        <v>7</v>
      </c>
    </row>
    <row r="8" spans="1:6" x14ac:dyDescent="0.25">
      <c r="A8" s="48">
        <v>45200</v>
      </c>
      <c r="B8" s="49"/>
      <c r="C8" s="5" t="s">
        <v>5</v>
      </c>
      <c r="D8" s="50"/>
      <c r="E8" s="3"/>
      <c r="F8" s="51">
        <v>14787.584999999908</v>
      </c>
    </row>
    <row r="9" spans="1:6" x14ac:dyDescent="0.25">
      <c r="A9" s="52">
        <v>45203</v>
      </c>
      <c r="B9" s="53">
        <v>32195664207</v>
      </c>
      <c r="C9" s="54" t="s">
        <v>79</v>
      </c>
      <c r="D9" s="55">
        <v>2143886.9700000002</v>
      </c>
      <c r="E9" s="11"/>
      <c r="F9" s="56">
        <f>+F8+D9-E9</f>
        <v>2158674.5550000002</v>
      </c>
    </row>
    <row r="10" spans="1:6" x14ac:dyDescent="0.25">
      <c r="A10" s="52">
        <v>45251</v>
      </c>
      <c r="B10" s="53">
        <v>32721628110</v>
      </c>
      <c r="C10" s="54" t="s">
        <v>80</v>
      </c>
      <c r="D10" s="55"/>
      <c r="E10" s="11">
        <v>1200</v>
      </c>
      <c r="F10" s="56">
        <f>+F9+D10-E10</f>
        <v>2157474.5550000002</v>
      </c>
    </row>
    <row r="11" spans="1:6" x14ac:dyDescent="0.25">
      <c r="A11" s="52">
        <v>45251</v>
      </c>
      <c r="B11" s="53">
        <v>32721629071</v>
      </c>
      <c r="C11" s="54" t="s">
        <v>80</v>
      </c>
      <c r="D11" s="55"/>
      <c r="E11" s="11">
        <v>900</v>
      </c>
      <c r="F11" s="56">
        <f t="shared" ref="F11:F74" si="0">+F10+D11-E11</f>
        <v>2156574.5550000002</v>
      </c>
    </row>
    <row r="12" spans="1:6" x14ac:dyDescent="0.25">
      <c r="A12" s="52">
        <v>45251</v>
      </c>
      <c r="B12" s="53">
        <v>32721629546</v>
      </c>
      <c r="C12" s="54" t="s">
        <v>80</v>
      </c>
      <c r="D12" s="55"/>
      <c r="E12" s="11">
        <v>6600</v>
      </c>
      <c r="F12" s="56">
        <f t="shared" si="0"/>
        <v>2149974.5550000002</v>
      </c>
    </row>
    <row r="13" spans="1:6" x14ac:dyDescent="0.25">
      <c r="A13" s="52">
        <v>45251</v>
      </c>
      <c r="B13" s="53">
        <v>32721630550</v>
      </c>
      <c r="C13" s="54" t="s">
        <v>80</v>
      </c>
      <c r="D13" s="55"/>
      <c r="E13" s="11">
        <v>800</v>
      </c>
      <c r="F13" s="56">
        <f t="shared" si="0"/>
        <v>2149174.5550000002</v>
      </c>
    </row>
    <row r="14" spans="1:6" x14ac:dyDescent="0.25">
      <c r="A14" s="52">
        <v>45251</v>
      </c>
      <c r="B14" s="53">
        <v>32721630897</v>
      </c>
      <c r="C14" s="54" t="s">
        <v>80</v>
      </c>
      <c r="D14" s="55"/>
      <c r="E14" s="11">
        <v>900</v>
      </c>
      <c r="F14" s="56">
        <f t="shared" si="0"/>
        <v>2148274.5550000002</v>
      </c>
    </row>
    <row r="15" spans="1:6" x14ac:dyDescent="0.25">
      <c r="A15" s="52">
        <v>45251</v>
      </c>
      <c r="B15" s="53">
        <v>32721631304</v>
      </c>
      <c r="C15" s="54" t="s">
        <v>80</v>
      </c>
      <c r="D15" s="55"/>
      <c r="E15" s="11">
        <v>1350</v>
      </c>
      <c r="F15" s="56">
        <f t="shared" si="0"/>
        <v>2146924.5550000002</v>
      </c>
    </row>
    <row r="16" spans="1:6" x14ac:dyDescent="0.25">
      <c r="A16" s="52">
        <v>45251</v>
      </c>
      <c r="B16" s="53">
        <v>32721631720</v>
      </c>
      <c r="C16" s="54" t="s">
        <v>80</v>
      </c>
      <c r="D16" s="55"/>
      <c r="E16" s="11">
        <v>750</v>
      </c>
      <c r="F16" s="56">
        <f t="shared" si="0"/>
        <v>2146174.5550000002</v>
      </c>
    </row>
    <row r="17" spans="1:6" x14ac:dyDescent="0.25">
      <c r="A17" s="52">
        <v>45251</v>
      </c>
      <c r="B17" s="53">
        <v>32721632708</v>
      </c>
      <c r="C17" s="54" t="s">
        <v>80</v>
      </c>
      <c r="D17" s="55"/>
      <c r="E17" s="11">
        <v>7550</v>
      </c>
      <c r="F17" s="56">
        <f t="shared" si="0"/>
        <v>2138624.5550000002</v>
      </c>
    </row>
    <row r="18" spans="1:6" x14ac:dyDescent="0.25">
      <c r="A18" s="52">
        <v>45251</v>
      </c>
      <c r="B18" s="53">
        <v>32721633211</v>
      </c>
      <c r="C18" s="54" t="s">
        <v>80</v>
      </c>
      <c r="D18" s="55"/>
      <c r="E18" s="11">
        <v>900</v>
      </c>
      <c r="F18" s="56">
        <f t="shared" si="0"/>
        <v>2137724.5550000002</v>
      </c>
    </row>
    <row r="19" spans="1:6" x14ac:dyDescent="0.25">
      <c r="A19" s="52">
        <v>45251</v>
      </c>
      <c r="B19" s="53">
        <v>32721633527</v>
      </c>
      <c r="C19" s="54" t="s">
        <v>80</v>
      </c>
      <c r="D19" s="55"/>
      <c r="E19" s="11">
        <v>5700</v>
      </c>
      <c r="F19" s="56">
        <f t="shared" si="0"/>
        <v>2132024.5550000002</v>
      </c>
    </row>
    <row r="20" spans="1:6" x14ac:dyDescent="0.25">
      <c r="A20" s="52">
        <v>45251</v>
      </c>
      <c r="B20" s="53">
        <v>32721647782</v>
      </c>
      <c r="C20" s="54" t="s">
        <v>80</v>
      </c>
      <c r="D20" s="55"/>
      <c r="E20" s="11">
        <v>2100</v>
      </c>
      <c r="F20" s="56">
        <f t="shared" si="0"/>
        <v>2129924.5550000002</v>
      </c>
    </row>
    <row r="21" spans="1:6" x14ac:dyDescent="0.25">
      <c r="A21" s="52">
        <v>45251</v>
      </c>
      <c r="B21" s="53">
        <v>32721648152</v>
      </c>
      <c r="C21" s="54" t="s">
        <v>80</v>
      </c>
      <c r="D21" s="55"/>
      <c r="E21" s="11">
        <v>3500</v>
      </c>
      <c r="F21" s="56">
        <f t="shared" si="0"/>
        <v>2126424.5550000002</v>
      </c>
    </row>
    <row r="22" spans="1:6" x14ac:dyDescent="0.25">
      <c r="A22" s="52">
        <v>45251</v>
      </c>
      <c r="B22" s="53">
        <v>32721649541</v>
      </c>
      <c r="C22" s="54" t="s">
        <v>80</v>
      </c>
      <c r="D22" s="55"/>
      <c r="E22" s="11">
        <v>1100</v>
      </c>
      <c r="F22" s="56">
        <f t="shared" si="0"/>
        <v>2125324.5550000002</v>
      </c>
    </row>
    <row r="23" spans="1:6" x14ac:dyDescent="0.25">
      <c r="A23" s="52">
        <v>45251</v>
      </c>
      <c r="B23" s="53">
        <v>32721650031</v>
      </c>
      <c r="C23" s="54" t="s">
        <v>80</v>
      </c>
      <c r="D23" s="55"/>
      <c r="E23" s="11">
        <v>3500</v>
      </c>
      <c r="F23" s="56">
        <f t="shared" si="0"/>
        <v>2121824.5550000002</v>
      </c>
    </row>
    <row r="24" spans="1:6" x14ac:dyDescent="0.25">
      <c r="A24" s="52">
        <v>45251</v>
      </c>
      <c r="B24" s="53">
        <v>32721650358</v>
      </c>
      <c r="C24" s="54" t="s">
        <v>80</v>
      </c>
      <c r="D24" s="55"/>
      <c r="E24" s="11">
        <v>1500</v>
      </c>
      <c r="F24" s="56">
        <f t="shared" si="0"/>
        <v>2120324.5550000002</v>
      </c>
    </row>
    <row r="25" spans="1:6" x14ac:dyDescent="0.25">
      <c r="A25" s="52">
        <v>45251</v>
      </c>
      <c r="B25" s="53">
        <v>32721650730</v>
      </c>
      <c r="C25" s="54" t="s">
        <v>80</v>
      </c>
      <c r="D25" s="55"/>
      <c r="E25" s="11">
        <v>2500</v>
      </c>
      <c r="F25" s="56">
        <f t="shared" si="0"/>
        <v>2117824.5550000002</v>
      </c>
    </row>
    <row r="26" spans="1:6" x14ac:dyDescent="0.25">
      <c r="A26" s="52">
        <v>45251</v>
      </c>
      <c r="B26" s="53">
        <v>32721651159</v>
      </c>
      <c r="C26" s="54" t="s">
        <v>80</v>
      </c>
      <c r="D26" s="55"/>
      <c r="E26" s="11">
        <v>900</v>
      </c>
      <c r="F26" s="56">
        <f t="shared" si="0"/>
        <v>2116924.5550000002</v>
      </c>
    </row>
    <row r="27" spans="1:6" x14ac:dyDescent="0.25">
      <c r="A27" s="52">
        <v>45251</v>
      </c>
      <c r="B27" s="53">
        <v>32721651565</v>
      </c>
      <c r="C27" s="54" t="s">
        <v>80</v>
      </c>
      <c r="D27" s="55"/>
      <c r="E27" s="11">
        <v>1700</v>
      </c>
      <c r="F27" s="56">
        <f t="shared" si="0"/>
        <v>2115224.5550000002</v>
      </c>
    </row>
    <row r="28" spans="1:6" x14ac:dyDescent="0.25">
      <c r="A28" s="52">
        <v>45251</v>
      </c>
      <c r="B28" s="53">
        <v>32721651934</v>
      </c>
      <c r="C28" s="54" t="s">
        <v>80</v>
      </c>
      <c r="D28" s="55"/>
      <c r="E28" s="11">
        <v>900</v>
      </c>
      <c r="F28" s="56">
        <f t="shared" si="0"/>
        <v>2114324.5550000002</v>
      </c>
    </row>
    <row r="29" spans="1:6" x14ac:dyDescent="0.25">
      <c r="A29" s="52">
        <v>45251</v>
      </c>
      <c r="B29" s="53">
        <v>32721652653</v>
      </c>
      <c r="C29" s="54" t="s">
        <v>80</v>
      </c>
      <c r="D29" s="55"/>
      <c r="E29" s="11">
        <v>7450</v>
      </c>
      <c r="F29" s="56">
        <f t="shared" si="0"/>
        <v>2106874.5550000002</v>
      </c>
    </row>
    <row r="30" spans="1:6" x14ac:dyDescent="0.25">
      <c r="A30" s="52">
        <v>45251</v>
      </c>
      <c r="B30" s="53">
        <v>32721666539</v>
      </c>
      <c r="C30" s="54" t="s">
        <v>80</v>
      </c>
      <c r="D30" s="55"/>
      <c r="E30" s="11">
        <v>2250</v>
      </c>
      <c r="F30" s="56">
        <f t="shared" si="0"/>
        <v>2104624.5550000002</v>
      </c>
    </row>
    <row r="31" spans="1:6" x14ac:dyDescent="0.25">
      <c r="A31" s="52">
        <v>45251</v>
      </c>
      <c r="B31" s="53">
        <v>32721666912</v>
      </c>
      <c r="C31" s="54" t="s">
        <v>80</v>
      </c>
      <c r="D31" s="55"/>
      <c r="E31" s="11">
        <v>2250</v>
      </c>
      <c r="F31" s="56">
        <f t="shared" si="0"/>
        <v>2102374.5550000002</v>
      </c>
    </row>
    <row r="32" spans="1:6" x14ac:dyDescent="0.25">
      <c r="A32" s="52">
        <v>45251</v>
      </c>
      <c r="B32" s="53">
        <v>32721667330</v>
      </c>
      <c r="C32" s="54" t="s">
        <v>80</v>
      </c>
      <c r="D32" s="55"/>
      <c r="E32" s="11">
        <v>1050</v>
      </c>
      <c r="F32" s="56">
        <f t="shared" si="0"/>
        <v>2101324.5550000002</v>
      </c>
    </row>
    <row r="33" spans="1:6" x14ac:dyDescent="0.25">
      <c r="A33" s="52">
        <v>45251</v>
      </c>
      <c r="B33" s="53">
        <v>32721667752</v>
      </c>
      <c r="C33" s="54" t="s">
        <v>80</v>
      </c>
      <c r="D33" s="55"/>
      <c r="E33" s="11">
        <v>900</v>
      </c>
      <c r="F33" s="56">
        <f t="shared" si="0"/>
        <v>2100424.5550000002</v>
      </c>
    </row>
    <row r="34" spans="1:6" x14ac:dyDescent="0.25">
      <c r="A34" s="52">
        <v>45251</v>
      </c>
      <c r="B34" s="53">
        <v>32721668385</v>
      </c>
      <c r="C34" s="54" t="s">
        <v>80</v>
      </c>
      <c r="D34" s="55"/>
      <c r="E34" s="11">
        <v>9000</v>
      </c>
      <c r="F34" s="56">
        <f t="shared" si="0"/>
        <v>2091424.5550000002</v>
      </c>
    </row>
    <row r="35" spans="1:6" x14ac:dyDescent="0.25">
      <c r="A35" s="52">
        <v>45251</v>
      </c>
      <c r="B35" s="53">
        <v>32721668819</v>
      </c>
      <c r="C35" s="54" t="s">
        <v>80</v>
      </c>
      <c r="D35" s="55"/>
      <c r="E35" s="11">
        <v>16650</v>
      </c>
      <c r="F35" s="56">
        <f t="shared" si="0"/>
        <v>2074774.5550000002</v>
      </c>
    </row>
    <row r="36" spans="1:6" x14ac:dyDescent="0.25">
      <c r="A36" s="52">
        <v>45251</v>
      </c>
      <c r="B36" s="53">
        <v>32721669163</v>
      </c>
      <c r="C36" s="54" t="s">
        <v>80</v>
      </c>
      <c r="D36" s="55"/>
      <c r="E36" s="11">
        <v>750</v>
      </c>
      <c r="F36" s="56">
        <f t="shared" si="0"/>
        <v>2074024.5550000002</v>
      </c>
    </row>
    <row r="37" spans="1:6" x14ac:dyDescent="0.25">
      <c r="A37" s="52">
        <v>45251</v>
      </c>
      <c r="B37" s="53">
        <v>32721669497</v>
      </c>
      <c r="C37" s="54" t="s">
        <v>80</v>
      </c>
      <c r="D37" s="55"/>
      <c r="E37" s="11">
        <v>750</v>
      </c>
      <c r="F37" s="56">
        <f t="shared" si="0"/>
        <v>2073274.5550000002</v>
      </c>
    </row>
    <row r="38" spans="1:6" x14ac:dyDescent="0.25">
      <c r="A38" s="52">
        <v>45251</v>
      </c>
      <c r="B38" s="53">
        <v>32721741426</v>
      </c>
      <c r="C38" s="54" t="s">
        <v>80</v>
      </c>
      <c r="D38" s="55"/>
      <c r="E38" s="11">
        <v>3100</v>
      </c>
      <c r="F38" s="56">
        <f t="shared" si="0"/>
        <v>2070174.5550000002</v>
      </c>
    </row>
    <row r="39" spans="1:6" x14ac:dyDescent="0.25">
      <c r="A39" s="52">
        <v>45251</v>
      </c>
      <c r="B39" s="53">
        <v>32721669840</v>
      </c>
      <c r="C39" s="54" t="s">
        <v>80</v>
      </c>
      <c r="D39" s="55"/>
      <c r="E39" s="11">
        <v>3550</v>
      </c>
      <c r="F39" s="56">
        <f t="shared" si="0"/>
        <v>2066624.5550000002</v>
      </c>
    </row>
    <row r="40" spans="1:6" x14ac:dyDescent="0.25">
      <c r="A40" s="52">
        <v>45251</v>
      </c>
      <c r="B40" s="53">
        <v>32721670447</v>
      </c>
      <c r="C40" s="54" t="s">
        <v>80</v>
      </c>
      <c r="D40" s="55"/>
      <c r="E40" s="11">
        <v>1350</v>
      </c>
      <c r="F40" s="56">
        <f t="shared" si="0"/>
        <v>2065274.5550000002</v>
      </c>
    </row>
    <row r="41" spans="1:6" x14ac:dyDescent="0.25">
      <c r="A41" s="52">
        <v>45251</v>
      </c>
      <c r="B41" s="53">
        <v>32721684178</v>
      </c>
      <c r="C41" s="54" t="s">
        <v>80</v>
      </c>
      <c r="D41" s="55"/>
      <c r="E41" s="11">
        <v>1200</v>
      </c>
      <c r="F41" s="56">
        <f t="shared" si="0"/>
        <v>2064074.5550000002</v>
      </c>
    </row>
    <row r="42" spans="1:6" x14ac:dyDescent="0.25">
      <c r="A42" s="52">
        <v>45251</v>
      </c>
      <c r="B42" s="53">
        <v>32721684574</v>
      </c>
      <c r="C42" s="54" t="s">
        <v>80</v>
      </c>
      <c r="D42" s="55"/>
      <c r="E42" s="11">
        <v>19450</v>
      </c>
      <c r="F42" s="56">
        <f t="shared" si="0"/>
        <v>2044624.5550000002</v>
      </c>
    </row>
    <row r="43" spans="1:6" x14ac:dyDescent="0.25">
      <c r="A43" s="52">
        <v>45251</v>
      </c>
      <c r="B43" s="53">
        <v>32721684942</v>
      </c>
      <c r="C43" s="54" t="s">
        <v>80</v>
      </c>
      <c r="D43" s="55"/>
      <c r="E43" s="11">
        <v>3250</v>
      </c>
      <c r="F43" s="56">
        <f t="shared" si="0"/>
        <v>2041374.5550000002</v>
      </c>
    </row>
    <row r="44" spans="1:6" x14ac:dyDescent="0.25">
      <c r="A44" s="52">
        <v>45251</v>
      </c>
      <c r="B44" s="53">
        <v>32721685245</v>
      </c>
      <c r="C44" s="54" t="s">
        <v>80</v>
      </c>
      <c r="D44" s="55"/>
      <c r="E44" s="11">
        <v>4650</v>
      </c>
      <c r="F44" s="56">
        <f t="shared" si="0"/>
        <v>2036724.5550000002</v>
      </c>
    </row>
    <row r="45" spans="1:6" x14ac:dyDescent="0.25">
      <c r="A45" s="52">
        <v>45251</v>
      </c>
      <c r="B45" s="53">
        <v>32721685648</v>
      </c>
      <c r="C45" s="54" t="s">
        <v>80</v>
      </c>
      <c r="D45" s="55"/>
      <c r="E45" s="11">
        <v>1350</v>
      </c>
      <c r="F45" s="56">
        <f t="shared" si="0"/>
        <v>2035374.5550000002</v>
      </c>
    </row>
    <row r="46" spans="1:6" x14ac:dyDescent="0.25">
      <c r="A46" s="52">
        <v>45251</v>
      </c>
      <c r="B46" s="53">
        <v>32721686093</v>
      </c>
      <c r="C46" s="54" t="s">
        <v>80</v>
      </c>
      <c r="D46" s="55"/>
      <c r="E46" s="11">
        <v>5150</v>
      </c>
      <c r="F46" s="56">
        <f t="shared" si="0"/>
        <v>2030224.5550000002</v>
      </c>
    </row>
    <row r="47" spans="1:6" x14ac:dyDescent="0.25">
      <c r="A47" s="52">
        <v>45251</v>
      </c>
      <c r="B47" s="53">
        <v>32721686594</v>
      </c>
      <c r="C47" s="54" t="s">
        <v>80</v>
      </c>
      <c r="D47" s="55"/>
      <c r="E47" s="11">
        <v>1100</v>
      </c>
      <c r="F47" s="56">
        <f t="shared" si="0"/>
        <v>2029124.5550000002</v>
      </c>
    </row>
    <row r="48" spans="1:6" x14ac:dyDescent="0.25">
      <c r="A48" s="52">
        <v>45251</v>
      </c>
      <c r="B48" s="53">
        <v>32721687157</v>
      </c>
      <c r="C48" s="54" t="s">
        <v>80</v>
      </c>
      <c r="D48" s="55"/>
      <c r="E48" s="11">
        <v>7650</v>
      </c>
      <c r="F48" s="56">
        <f t="shared" si="0"/>
        <v>2021474.5550000002</v>
      </c>
    </row>
    <row r="49" spans="1:6" x14ac:dyDescent="0.25">
      <c r="A49" s="52">
        <v>45251</v>
      </c>
      <c r="B49" s="53">
        <v>32721687594</v>
      </c>
      <c r="C49" s="54" t="s">
        <v>80</v>
      </c>
      <c r="D49" s="55"/>
      <c r="E49" s="11">
        <v>5100</v>
      </c>
      <c r="F49" s="56">
        <f t="shared" si="0"/>
        <v>2016374.5550000002</v>
      </c>
    </row>
    <row r="50" spans="1:6" x14ac:dyDescent="0.25">
      <c r="A50" s="52">
        <v>45251</v>
      </c>
      <c r="B50" s="53">
        <v>32721687976</v>
      </c>
      <c r="C50" s="54" t="s">
        <v>80</v>
      </c>
      <c r="D50" s="55"/>
      <c r="E50" s="11">
        <v>1050</v>
      </c>
      <c r="F50" s="56">
        <f t="shared" si="0"/>
        <v>2015324.5550000002</v>
      </c>
    </row>
    <row r="51" spans="1:6" x14ac:dyDescent="0.25">
      <c r="A51" s="52">
        <v>45251</v>
      </c>
      <c r="B51" s="53">
        <v>32721700402</v>
      </c>
      <c r="C51" s="54" t="s">
        <v>80</v>
      </c>
      <c r="D51" s="55"/>
      <c r="E51" s="11">
        <v>4700</v>
      </c>
      <c r="F51" s="56">
        <f t="shared" si="0"/>
        <v>2010624.5550000002</v>
      </c>
    </row>
    <row r="52" spans="1:6" x14ac:dyDescent="0.25">
      <c r="A52" s="52">
        <v>45251</v>
      </c>
      <c r="B52" s="53">
        <v>32721700709</v>
      </c>
      <c r="C52" s="54" t="s">
        <v>80</v>
      </c>
      <c r="D52" s="55"/>
      <c r="E52" s="11">
        <v>1350</v>
      </c>
      <c r="F52" s="56">
        <f t="shared" si="0"/>
        <v>2009274.5550000002</v>
      </c>
    </row>
    <row r="53" spans="1:6" x14ac:dyDescent="0.25">
      <c r="A53" s="52">
        <v>45251</v>
      </c>
      <c r="B53" s="53">
        <v>32721701042</v>
      </c>
      <c r="C53" s="54" t="s">
        <v>80</v>
      </c>
      <c r="D53" s="55"/>
      <c r="E53" s="11">
        <v>10850</v>
      </c>
      <c r="F53" s="56">
        <f t="shared" si="0"/>
        <v>1998424.5550000002</v>
      </c>
    </row>
    <row r="54" spans="1:6" x14ac:dyDescent="0.25">
      <c r="A54" s="52">
        <v>45251</v>
      </c>
      <c r="B54" s="53">
        <v>32721701430</v>
      </c>
      <c r="C54" s="54" t="s">
        <v>80</v>
      </c>
      <c r="D54" s="55"/>
      <c r="E54" s="11">
        <v>1350</v>
      </c>
      <c r="F54" s="56">
        <f t="shared" si="0"/>
        <v>1997074.5550000002</v>
      </c>
    </row>
    <row r="55" spans="1:6" x14ac:dyDescent="0.25">
      <c r="A55" s="52">
        <v>45251</v>
      </c>
      <c r="B55" s="53">
        <v>32721701798</v>
      </c>
      <c r="C55" s="54" t="s">
        <v>80</v>
      </c>
      <c r="D55" s="55"/>
      <c r="E55" s="11">
        <v>2700</v>
      </c>
      <c r="F55" s="56">
        <f t="shared" si="0"/>
        <v>1994374.5550000002</v>
      </c>
    </row>
    <row r="56" spans="1:6" x14ac:dyDescent="0.25">
      <c r="A56" s="52">
        <v>45251</v>
      </c>
      <c r="B56" s="53">
        <v>32721702149</v>
      </c>
      <c r="C56" s="54" t="s">
        <v>80</v>
      </c>
      <c r="D56" s="55"/>
      <c r="E56" s="11">
        <v>3950</v>
      </c>
      <c r="F56" s="56">
        <f t="shared" si="0"/>
        <v>1990424.5550000002</v>
      </c>
    </row>
    <row r="57" spans="1:6" x14ac:dyDescent="0.25">
      <c r="A57" s="52">
        <v>45251</v>
      </c>
      <c r="B57" s="53">
        <v>32721703145</v>
      </c>
      <c r="C57" s="54" t="s">
        <v>80</v>
      </c>
      <c r="D57" s="55"/>
      <c r="E57" s="11">
        <v>1350</v>
      </c>
      <c r="F57" s="56">
        <f t="shared" si="0"/>
        <v>1989074.5550000002</v>
      </c>
    </row>
    <row r="58" spans="1:6" x14ac:dyDescent="0.25">
      <c r="A58" s="52">
        <v>45251</v>
      </c>
      <c r="B58" s="53">
        <v>32721703417</v>
      </c>
      <c r="C58" s="54" t="s">
        <v>80</v>
      </c>
      <c r="D58" s="55"/>
      <c r="E58" s="11">
        <v>5300</v>
      </c>
      <c r="F58" s="56">
        <f t="shared" si="0"/>
        <v>1983774.5550000002</v>
      </c>
    </row>
    <row r="59" spans="1:6" x14ac:dyDescent="0.25">
      <c r="A59" s="52">
        <v>45251</v>
      </c>
      <c r="B59" s="53">
        <v>32721703817</v>
      </c>
      <c r="C59" s="54" t="s">
        <v>80</v>
      </c>
      <c r="D59" s="55"/>
      <c r="E59" s="11">
        <v>900</v>
      </c>
      <c r="F59" s="56">
        <f t="shared" si="0"/>
        <v>1982874.5550000002</v>
      </c>
    </row>
    <row r="60" spans="1:6" x14ac:dyDescent="0.25">
      <c r="A60" s="52">
        <v>45251</v>
      </c>
      <c r="B60" s="53">
        <v>32721704149</v>
      </c>
      <c r="C60" s="54" t="s">
        <v>80</v>
      </c>
      <c r="D60" s="55"/>
      <c r="E60" s="11">
        <v>4650</v>
      </c>
      <c r="F60" s="56">
        <f t="shared" si="0"/>
        <v>1978224.5550000002</v>
      </c>
    </row>
    <row r="61" spans="1:6" x14ac:dyDescent="0.25">
      <c r="A61" s="52">
        <v>45251</v>
      </c>
      <c r="B61" s="53">
        <v>32721721311</v>
      </c>
      <c r="C61" s="54" t="s">
        <v>80</v>
      </c>
      <c r="D61" s="55"/>
      <c r="E61" s="11">
        <v>900</v>
      </c>
      <c r="F61" s="56">
        <f t="shared" si="0"/>
        <v>1977324.5550000002</v>
      </c>
    </row>
    <row r="62" spans="1:6" x14ac:dyDescent="0.25">
      <c r="A62" s="52">
        <v>45251</v>
      </c>
      <c r="B62" s="53">
        <v>32721721752</v>
      </c>
      <c r="C62" s="54" t="s">
        <v>80</v>
      </c>
      <c r="D62" s="55"/>
      <c r="E62" s="11">
        <v>1500</v>
      </c>
      <c r="F62" s="56">
        <f t="shared" si="0"/>
        <v>1975824.5550000002</v>
      </c>
    </row>
    <row r="63" spans="1:6" x14ac:dyDescent="0.25">
      <c r="A63" s="52">
        <v>45251</v>
      </c>
      <c r="B63" s="53">
        <v>32721722150</v>
      </c>
      <c r="C63" s="54" t="s">
        <v>80</v>
      </c>
      <c r="D63" s="55"/>
      <c r="E63" s="11">
        <v>14400</v>
      </c>
      <c r="F63" s="56">
        <f t="shared" si="0"/>
        <v>1961424.5550000002</v>
      </c>
    </row>
    <row r="64" spans="1:6" x14ac:dyDescent="0.25">
      <c r="A64" s="52">
        <v>45251</v>
      </c>
      <c r="B64" s="53">
        <v>32721723462</v>
      </c>
      <c r="C64" s="54" t="s">
        <v>80</v>
      </c>
      <c r="D64" s="55"/>
      <c r="E64" s="11">
        <v>2250</v>
      </c>
      <c r="F64" s="56">
        <f t="shared" si="0"/>
        <v>1959174.5550000002</v>
      </c>
    </row>
    <row r="65" spans="1:6" x14ac:dyDescent="0.25">
      <c r="A65" s="52">
        <v>45251</v>
      </c>
      <c r="B65" s="53">
        <v>32721723832</v>
      </c>
      <c r="C65" s="54" t="s">
        <v>80</v>
      </c>
      <c r="D65" s="55"/>
      <c r="E65" s="11">
        <v>1100</v>
      </c>
      <c r="F65" s="56">
        <f t="shared" si="0"/>
        <v>1958074.5550000002</v>
      </c>
    </row>
    <row r="66" spans="1:6" x14ac:dyDescent="0.25">
      <c r="A66" s="52">
        <v>45251</v>
      </c>
      <c r="B66" s="53">
        <v>32721724225</v>
      </c>
      <c r="C66" s="54" t="s">
        <v>80</v>
      </c>
      <c r="D66" s="55"/>
      <c r="E66" s="11">
        <v>1600</v>
      </c>
      <c r="F66" s="56">
        <f t="shared" si="0"/>
        <v>1956474.5550000002</v>
      </c>
    </row>
    <row r="67" spans="1:6" x14ac:dyDescent="0.25">
      <c r="A67" s="52">
        <v>45251</v>
      </c>
      <c r="B67" s="53">
        <v>32721724674</v>
      </c>
      <c r="C67" s="54" t="s">
        <v>80</v>
      </c>
      <c r="D67" s="55"/>
      <c r="E67" s="11">
        <v>1600</v>
      </c>
      <c r="F67" s="56">
        <f t="shared" si="0"/>
        <v>1954874.5550000002</v>
      </c>
    </row>
    <row r="68" spans="1:6" x14ac:dyDescent="0.25">
      <c r="A68" s="52">
        <v>45251</v>
      </c>
      <c r="B68" s="53">
        <v>32721725408</v>
      </c>
      <c r="C68" s="54" t="s">
        <v>80</v>
      </c>
      <c r="D68" s="55"/>
      <c r="E68" s="11">
        <v>14550</v>
      </c>
      <c r="F68" s="56">
        <f t="shared" si="0"/>
        <v>1940324.5550000002</v>
      </c>
    </row>
    <row r="69" spans="1:6" x14ac:dyDescent="0.25">
      <c r="A69" s="52">
        <v>45251</v>
      </c>
      <c r="B69" s="53">
        <v>32721725810</v>
      </c>
      <c r="C69" s="54" t="s">
        <v>80</v>
      </c>
      <c r="D69" s="55"/>
      <c r="E69" s="11">
        <v>7250</v>
      </c>
      <c r="F69" s="56">
        <f t="shared" si="0"/>
        <v>1933074.5550000002</v>
      </c>
    </row>
    <row r="70" spans="1:6" x14ac:dyDescent="0.25">
      <c r="A70" s="52">
        <v>45251</v>
      </c>
      <c r="B70" s="53">
        <v>32721726217</v>
      </c>
      <c r="C70" s="54" t="s">
        <v>80</v>
      </c>
      <c r="D70" s="55"/>
      <c r="E70" s="11">
        <v>1700</v>
      </c>
      <c r="F70" s="56">
        <f t="shared" si="0"/>
        <v>1931374.5550000002</v>
      </c>
    </row>
    <row r="71" spans="1:6" x14ac:dyDescent="0.25">
      <c r="A71" s="52">
        <v>45251</v>
      </c>
      <c r="B71" s="53">
        <v>32721738326</v>
      </c>
      <c r="C71" s="54" t="s">
        <v>80</v>
      </c>
      <c r="D71" s="55"/>
      <c r="E71" s="11">
        <v>750</v>
      </c>
      <c r="F71" s="56">
        <f t="shared" si="0"/>
        <v>1930624.5550000002</v>
      </c>
    </row>
    <row r="72" spans="1:6" x14ac:dyDescent="0.25">
      <c r="A72" s="52">
        <v>45251</v>
      </c>
      <c r="B72" s="53">
        <v>32721738690</v>
      </c>
      <c r="C72" s="54" t="s">
        <v>80</v>
      </c>
      <c r="D72" s="55"/>
      <c r="E72" s="11">
        <v>800</v>
      </c>
      <c r="F72" s="56">
        <f t="shared" si="0"/>
        <v>1929824.5550000002</v>
      </c>
    </row>
    <row r="73" spans="1:6" x14ac:dyDescent="0.25">
      <c r="A73" s="52">
        <v>45251</v>
      </c>
      <c r="B73" s="53">
        <v>32721739128</v>
      </c>
      <c r="C73" s="54" t="s">
        <v>80</v>
      </c>
      <c r="D73" s="55"/>
      <c r="E73" s="11">
        <v>24400</v>
      </c>
      <c r="F73" s="56">
        <f t="shared" si="0"/>
        <v>1905424.5550000002</v>
      </c>
    </row>
    <row r="74" spans="1:6" x14ac:dyDescent="0.25">
      <c r="A74" s="52">
        <v>45251</v>
      </c>
      <c r="B74" s="53">
        <v>32721739450</v>
      </c>
      <c r="C74" s="54" t="s">
        <v>80</v>
      </c>
      <c r="D74" s="55"/>
      <c r="E74" s="11">
        <v>800</v>
      </c>
      <c r="F74" s="56">
        <f t="shared" si="0"/>
        <v>1904624.5550000002</v>
      </c>
    </row>
    <row r="75" spans="1:6" x14ac:dyDescent="0.25">
      <c r="A75" s="52">
        <v>45251</v>
      </c>
      <c r="B75" s="53">
        <v>32721739823</v>
      </c>
      <c r="C75" s="54" t="s">
        <v>80</v>
      </c>
      <c r="D75" s="55"/>
      <c r="E75" s="11">
        <v>2700</v>
      </c>
      <c r="F75" s="56">
        <f t="shared" ref="F75:F89" si="1">+F74+D75-E75</f>
        <v>1901924.5550000002</v>
      </c>
    </row>
    <row r="76" spans="1:6" x14ac:dyDescent="0.25">
      <c r="A76" s="52">
        <v>45251</v>
      </c>
      <c r="B76" s="53">
        <v>32721740234</v>
      </c>
      <c r="C76" s="54" t="s">
        <v>80</v>
      </c>
      <c r="D76" s="55"/>
      <c r="E76" s="11">
        <v>1700</v>
      </c>
      <c r="F76" s="56">
        <f t="shared" si="1"/>
        <v>1900224.5550000002</v>
      </c>
    </row>
    <row r="77" spans="1:6" x14ac:dyDescent="0.25">
      <c r="A77" s="52">
        <v>45251</v>
      </c>
      <c r="B77" s="53">
        <v>32721740658</v>
      </c>
      <c r="C77" s="54" t="s">
        <v>80</v>
      </c>
      <c r="D77" s="55"/>
      <c r="E77" s="11">
        <v>1050</v>
      </c>
      <c r="F77" s="56">
        <f t="shared" si="1"/>
        <v>1899174.5550000002</v>
      </c>
    </row>
    <row r="78" spans="1:6" x14ac:dyDescent="0.25">
      <c r="A78" s="52">
        <v>45251</v>
      </c>
      <c r="B78" s="53">
        <v>32721741018</v>
      </c>
      <c r="C78" s="54" t="s">
        <v>80</v>
      </c>
      <c r="D78" s="55"/>
      <c r="E78" s="11">
        <v>1050</v>
      </c>
      <c r="F78" s="56">
        <f t="shared" si="1"/>
        <v>1898124.5550000002</v>
      </c>
    </row>
    <row r="79" spans="1:6" x14ac:dyDescent="0.25">
      <c r="A79" s="52">
        <v>45251</v>
      </c>
      <c r="B79" s="53">
        <v>32726990437</v>
      </c>
      <c r="C79" s="54" t="s">
        <v>81</v>
      </c>
      <c r="D79" s="55"/>
      <c r="E79" s="11">
        <v>592173.96</v>
      </c>
      <c r="F79" s="56">
        <f t="shared" si="1"/>
        <v>1305950.5950000002</v>
      </c>
    </row>
    <row r="80" spans="1:6" x14ac:dyDescent="0.25">
      <c r="A80" s="52">
        <v>45251</v>
      </c>
      <c r="B80" s="53">
        <v>32726991109</v>
      </c>
      <c r="C80" s="54" t="s">
        <v>82</v>
      </c>
      <c r="D80" s="55"/>
      <c r="E80" s="11">
        <v>57715</v>
      </c>
      <c r="F80" s="56">
        <f t="shared" si="1"/>
        <v>1248235.5950000002</v>
      </c>
    </row>
    <row r="81" spans="1:10" x14ac:dyDescent="0.25">
      <c r="A81" s="52">
        <v>45251</v>
      </c>
      <c r="B81" s="53">
        <v>32726992082</v>
      </c>
      <c r="C81" s="57" t="s">
        <v>83</v>
      </c>
      <c r="D81" s="55"/>
      <c r="E81" s="11">
        <v>123671.67999999999</v>
      </c>
      <c r="F81" s="56">
        <f t="shared" si="1"/>
        <v>1124563.9150000003</v>
      </c>
    </row>
    <row r="82" spans="1:10" ht="23.25" x14ac:dyDescent="0.25">
      <c r="A82" s="52">
        <v>45251</v>
      </c>
      <c r="B82" s="53">
        <v>32726995379</v>
      </c>
      <c r="C82" s="57" t="s">
        <v>84</v>
      </c>
      <c r="D82" s="55"/>
      <c r="E82" s="11">
        <v>387951.25</v>
      </c>
      <c r="F82" s="56">
        <f t="shared" si="1"/>
        <v>736612.66500000027</v>
      </c>
    </row>
    <row r="83" spans="1:10" x14ac:dyDescent="0.25">
      <c r="A83" s="52">
        <v>45251</v>
      </c>
      <c r="B83" s="53">
        <v>32726993450</v>
      </c>
      <c r="C83" s="54" t="s">
        <v>85</v>
      </c>
      <c r="D83" s="55"/>
      <c r="E83" s="11">
        <v>185250</v>
      </c>
      <c r="F83" s="56">
        <f t="shared" si="1"/>
        <v>551362.66500000027</v>
      </c>
    </row>
    <row r="84" spans="1:10" x14ac:dyDescent="0.25">
      <c r="A84" s="52">
        <v>45251</v>
      </c>
      <c r="B84" s="53">
        <v>32726994351</v>
      </c>
      <c r="C84" s="54" t="s">
        <v>86</v>
      </c>
      <c r="D84" s="55"/>
      <c r="E84" s="11">
        <v>8787.5</v>
      </c>
      <c r="F84" s="56">
        <f t="shared" si="1"/>
        <v>542575.16500000027</v>
      </c>
    </row>
    <row r="85" spans="1:10" x14ac:dyDescent="0.25">
      <c r="A85" s="52">
        <v>45251</v>
      </c>
      <c r="B85" s="53">
        <v>32726994875</v>
      </c>
      <c r="C85" s="57" t="s">
        <v>87</v>
      </c>
      <c r="D85" s="55"/>
      <c r="E85" s="11">
        <v>290221.94</v>
      </c>
      <c r="F85" s="56">
        <f t="shared" si="1"/>
        <v>252353.22500000027</v>
      </c>
    </row>
    <row r="86" spans="1:10" ht="23.25" x14ac:dyDescent="0.25">
      <c r="A86" s="52">
        <v>45251</v>
      </c>
      <c r="B86" s="53">
        <v>32726995813</v>
      </c>
      <c r="C86" s="57" t="s">
        <v>88</v>
      </c>
      <c r="D86" s="55"/>
      <c r="E86" s="11">
        <v>88992.89</v>
      </c>
      <c r="F86" s="56">
        <f t="shared" si="1"/>
        <v>163360.33500000025</v>
      </c>
    </row>
    <row r="87" spans="1:10" ht="23.25" x14ac:dyDescent="0.25">
      <c r="A87" s="52">
        <v>45251</v>
      </c>
      <c r="B87" s="53">
        <v>32726996279</v>
      </c>
      <c r="C87" s="57" t="s">
        <v>89</v>
      </c>
      <c r="D87" s="55"/>
      <c r="E87" s="11">
        <v>63224.340000000004</v>
      </c>
      <c r="F87" s="56">
        <f t="shared" si="1"/>
        <v>100135.99500000026</v>
      </c>
    </row>
    <row r="88" spans="1:10" ht="34.5" x14ac:dyDescent="0.25">
      <c r="A88" s="52">
        <v>45253</v>
      </c>
      <c r="B88" s="53">
        <v>32753545833</v>
      </c>
      <c r="C88" s="58" t="s">
        <v>90</v>
      </c>
      <c r="D88" s="55"/>
      <c r="E88" s="11">
        <v>89316.266999999978</v>
      </c>
      <c r="F88" s="56">
        <f t="shared" si="1"/>
        <v>10819.728000000279</v>
      </c>
    </row>
    <row r="89" spans="1:10" s="20" customFormat="1" x14ac:dyDescent="0.25">
      <c r="A89" s="59">
        <v>45230</v>
      </c>
      <c r="B89" s="53" t="s">
        <v>12</v>
      </c>
      <c r="C89" s="60" t="s">
        <v>91</v>
      </c>
      <c r="D89" s="55"/>
      <c r="E89" s="11">
        <f>175+80+94.84+133.49+581.93+435.33+13.18+277.88+185.51+86.57+888.26+4.65+1.58+1.58+2.55+4.05+1.2+36.6+1.2+1.13+2.55+10.88+21.83+2.4+2.4+1.65+3.38+21.6+2.25+1.35+6.98+1.35+7.95+2.03+5.93+4.05+2.03+16.28+2.03+7.05+1.58+7.65+11.48+1.65+7.73+2.03+6.98+4.88+29.18+1.8+2.03+5.33+1.13+1.13+24.98+13.5+1.35+1.58+3.38+3.38+11.18+1.35+2.55+1.35+3.75+2.25+5.25+1.65+5.25+3.15+8.55+1.35+11.33+1.13+2.03+1.35+1.2+9.9+1.35+1.8+0.01</f>
        <v>3342.9800000000023</v>
      </c>
      <c r="F89" s="56">
        <f t="shared" si="1"/>
        <v>7476.748000000277</v>
      </c>
      <c r="G89" s="61"/>
      <c r="H89" s="61"/>
    </row>
    <row r="90" spans="1:10" x14ac:dyDescent="0.25">
      <c r="G90" s="62"/>
      <c r="H90" s="62"/>
    </row>
    <row r="91" spans="1:10" x14ac:dyDescent="0.25">
      <c r="G91" s="62"/>
      <c r="H91" s="62"/>
    </row>
    <row r="92" spans="1:10" x14ac:dyDescent="0.25">
      <c r="G92" s="62"/>
      <c r="H92" s="62"/>
    </row>
    <row r="93" spans="1:10" x14ac:dyDescent="0.25">
      <c r="A93" t="s">
        <v>8</v>
      </c>
      <c r="D93" t="s">
        <v>9</v>
      </c>
    </row>
    <row r="94" spans="1:10" x14ac:dyDescent="0.25">
      <c r="A94" t="s">
        <v>4</v>
      </c>
      <c r="D94" t="s">
        <v>11</v>
      </c>
      <c r="G94" s="62"/>
      <c r="I94" s="62"/>
    </row>
    <row r="95" spans="1:10" x14ac:dyDescent="0.25">
      <c r="J95" s="62"/>
    </row>
    <row r="167" spans="7:7" x14ac:dyDescent="0.25">
      <c r="G167" s="63"/>
    </row>
    <row r="168" spans="7:7" x14ac:dyDescent="0.25">
      <c r="G168" s="64"/>
    </row>
  </sheetData>
  <mergeCells count="3">
    <mergeCell ref="A1:E1"/>
    <mergeCell ref="A3:E3"/>
    <mergeCell ref="A6:E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836D4-0F07-4946-BF47-CF19EF331B3E}">
  <dimension ref="A1:I23"/>
  <sheetViews>
    <sheetView workbookViewId="0">
      <selection sqref="A1:XFD1048576"/>
    </sheetView>
  </sheetViews>
  <sheetFormatPr baseColWidth="10" defaultRowHeight="15" x14ac:dyDescent="0.25"/>
  <cols>
    <col min="1" max="1" width="16.5703125" bestFit="1" customWidth="1"/>
    <col min="2" max="2" width="14.140625" bestFit="1" customWidth="1"/>
    <col min="3" max="3" width="40.5703125" customWidth="1"/>
    <col min="4" max="4" width="9" customWidth="1"/>
    <col min="5" max="5" width="8.42578125" customWidth="1"/>
    <col min="6" max="6" width="8.7109375" bestFit="1" customWidth="1"/>
    <col min="257" max="257" width="16.5703125" bestFit="1" customWidth="1"/>
    <col min="258" max="258" width="14.140625" bestFit="1" customWidth="1"/>
    <col min="259" max="259" width="40.5703125" customWidth="1"/>
    <col min="260" max="260" width="9" customWidth="1"/>
    <col min="261" max="261" width="8.42578125" customWidth="1"/>
    <col min="262" max="262" width="8.7109375" bestFit="1" customWidth="1"/>
    <col min="513" max="513" width="16.5703125" bestFit="1" customWidth="1"/>
    <col min="514" max="514" width="14.140625" bestFit="1" customWidth="1"/>
    <col min="515" max="515" width="40.5703125" customWidth="1"/>
    <col min="516" max="516" width="9" customWidth="1"/>
    <col min="517" max="517" width="8.42578125" customWidth="1"/>
    <col min="518" max="518" width="8.7109375" bestFit="1" customWidth="1"/>
    <col min="769" max="769" width="16.5703125" bestFit="1" customWidth="1"/>
    <col min="770" max="770" width="14.140625" bestFit="1" customWidth="1"/>
    <col min="771" max="771" width="40.5703125" customWidth="1"/>
    <col min="772" max="772" width="9" customWidth="1"/>
    <col min="773" max="773" width="8.42578125" customWidth="1"/>
    <col min="774" max="774" width="8.7109375" bestFit="1" customWidth="1"/>
    <col min="1025" max="1025" width="16.5703125" bestFit="1" customWidth="1"/>
    <col min="1026" max="1026" width="14.140625" bestFit="1" customWidth="1"/>
    <col min="1027" max="1027" width="40.5703125" customWidth="1"/>
    <col min="1028" max="1028" width="9" customWidth="1"/>
    <col min="1029" max="1029" width="8.42578125" customWidth="1"/>
    <col min="1030" max="1030" width="8.7109375" bestFit="1" customWidth="1"/>
    <col min="1281" max="1281" width="16.5703125" bestFit="1" customWidth="1"/>
    <col min="1282" max="1282" width="14.140625" bestFit="1" customWidth="1"/>
    <col min="1283" max="1283" width="40.5703125" customWidth="1"/>
    <col min="1284" max="1284" width="9" customWidth="1"/>
    <col min="1285" max="1285" width="8.42578125" customWidth="1"/>
    <col min="1286" max="1286" width="8.7109375" bestFit="1" customWidth="1"/>
    <col min="1537" max="1537" width="16.5703125" bestFit="1" customWidth="1"/>
    <col min="1538" max="1538" width="14.140625" bestFit="1" customWidth="1"/>
    <col min="1539" max="1539" width="40.5703125" customWidth="1"/>
    <col min="1540" max="1540" width="9" customWidth="1"/>
    <col min="1541" max="1541" width="8.42578125" customWidth="1"/>
    <col min="1542" max="1542" width="8.7109375" bestFit="1" customWidth="1"/>
    <col min="1793" max="1793" width="16.5703125" bestFit="1" customWidth="1"/>
    <col min="1794" max="1794" width="14.140625" bestFit="1" customWidth="1"/>
    <col min="1795" max="1795" width="40.5703125" customWidth="1"/>
    <col min="1796" max="1796" width="9" customWidth="1"/>
    <col min="1797" max="1797" width="8.42578125" customWidth="1"/>
    <col min="1798" max="1798" width="8.7109375" bestFit="1" customWidth="1"/>
    <col min="2049" max="2049" width="16.5703125" bestFit="1" customWidth="1"/>
    <col min="2050" max="2050" width="14.140625" bestFit="1" customWidth="1"/>
    <col min="2051" max="2051" width="40.5703125" customWidth="1"/>
    <col min="2052" max="2052" width="9" customWidth="1"/>
    <col min="2053" max="2053" width="8.42578125" customWidth="1"/>
    <col min="2054" max="2054" width="8.7109375" bestFit="1" customWidth="1"/>
    <col min="2305" max="2305" width="16.5703125" bestFit="1" customWidth="1"/>
    <col min="2306" max="2306" width="14.140625" bestFit="1" customWidth="1"/>
    <col min="2307" max="2307" width="40.5703125" customWidth="1"/>
    <col min="2308" max="2308" width="9" customWidth="1"/>
    <col min="2309" max="2309" width="8.42578125" customWidth="1"/>
    <col min="2310" max="2310" width="8.7109375" bestFit="1" customWidth="1"/>
    <col min="2561" max="2561" width="16.5703125" bestFit="1" customWidth="1"/>
    <col min="2562" max="2562" width="14.140625" bestFit="1" customWidth="1"/>
    <col min="2563" max="2563" width="40.5703125" customWidth="1"/>
    <col min="2564" max="2564" width="9" customWidth="1"/>
    <col min="2565" max="2565" width="8.42578125" customWidth="1"/>
    <col min="2566" max="2566" width="8.7109375" bestFit="1" customWidth="1"/>
    <col min="2817" max="2817" width="16.5703125" bestFit="1" customWidth="1"/>
    <col min="2818" max="2818" width="14.140625" bestFit="1" customWidth="1"/>
    <col min="2819" max="2819" width="40.5703125" customWidth="1"/>
    <col min="2820" max="2820" width="9" customWidth="1"/>
    <col min="2821" max="2821" width="8.42578125" customWidth="1"/>
    <col min="2822" max="2822" width="8.7109375" bestFit="1" customWidth="1"/>
    <col min="3073" max="3073" width="16.5703125" bestFit="1" customWidth="1"/>
    <col min="3074" max="3074" width="14.140625" bestFit="1" customWidth="1"/>
    <col min="3075" max="3075" width="40.5703125" customWidth="1"/>
    <col min="3076" max="3076" width="9" customWidth="1"/>
    <col min="3077" max="3077" width="8.42578125" customWidth="1"/>
    <col min="3078" max="3078" width="8.7109375" bestFit="1" customWidth="1"/>
    <col min="3329" max="3329" width="16.5703125" bestFit="1" customWidth="1"/>
    <col min="3330" max="3330" width="14.140625" bestFit="1" customWidth="1"/>
    <col min="3331" max="3331" width="40.5703125" customWidth="1"/>
    <col min="3332" max="3332" width="9" customWidth="1"/>
    <col min="3333" max="3333" width="8.42578125" customWidth="1"/>
    <col min="3334" max="3334" width="8.7109375" bestFit="1" customWidth="1"/>
    <col min="3585" max="3585" width="16.5703125" bestFit="1" customWidth="1"/>
    <col min="3586" max="3586" width="14.140625" bestFit="1" customWidth="1"/>
    <col min="3587" max="3587" width="40.5703125" customWidth="1"/>
    <col min="3588" max="3588" width="9" customWidth="1"/>
    <col min="3589" max="3589" width="8.42578125" customWidth="1"/>
    <col min="3590" max="3590" width="8.7109375" bestFit="1" customWidth="1"/>
    <col min="3841" max="3841" width="16.5703125" bestFit="1" customWidth="1"/>
    <col min="3842" max="3842" width="14.140625" bestFit="1" customWidth="1"/>
    <col min="3843" max="3843" width="40.5703125" customWidth="1"/>
    <col min="3844" max="3844" width="9" customWidth="1"/>
    <col min="3845" max="3845" width="8.42578125" customWidth="1"/>
    <col min="3846" max="3846" width="8.7109375" bestFit="1" customWidth="1"/>
    <col min="4097" max="4097" width="16.5703125" bestFit="1" customWidth="1"/>
    <col min="4098" max="4098" width="14.140625" bestFit="1" customWidth="1"/>
    <col min="4099" max="4099" width="40.5703125" customWidth="1"/>
    <col min="4100" max="4100" width="9" customWidth="1"/>
    <col min="4101" max="4101" width="8.42578125" customWidth="1"/>
    <col min="4102" max="4102" width="8.7109375" bestFit="1" customWidth="1"/>
    <col min="4353" max="4353" width="16.5703125" bestFit="1" customWidth="1"/>
    <col min="4354" max="4354" width="14.140625" bestFit="1" customWidth="1"/>
    <col min="4355" max="4355" width="40.5703125" customWidth="1"/>
    <col min="4356" max="4356" width="9" customWidth="1"/>
    <col min="4357" max="4357" width="8.42578125" customWidth="1"/>
    <col min="4358" max="4358" width="8.7109375" bestFit="1" customWidth="1"/>
    <col min="4609" max="4609" width="16.5703125" bestFit="1" customWidth="1"/>
    <col min="4610" max="4610" width="14.140625" bestFit="1" customWidth="1"/>
    <col min="4611" max="4611" width="40.5703125" customWidth="1"/>
    <col min="4612" max="4612" width="9" customWidth="1"/>
    <col min="4613" max="4613" width="8.42578125" customWidth="1"/>
    <col min="4614" max="4614" width="8.7109375" bestFit="1" customWidth="1"/>
    <col min="4865" max="4865" width="16.5703125" bestFit="1" customWidth="1"/>
    <col min="4866" max="4866" width="14.140625" bestFit="1" customWidth="1"/>
    <col min="4867" max="4867" width="40.5703125" customWidth="1"/>
    <col min="4868" max="4868" width="9" customWidth="1"/>
    <col min="4869" max="4869" width="8.42578125" customWidth="1"/>
    <col min="4870" max="4870" width="8.7109375" bestFit="1" customWidth="1"/>
    <col min="5121" max="5121" width="16.5703125" bestFit="1" customWidth="1"/>
    <col min="5122" max="5122" width="14.140625" bestFit="1" customWidth="1"/>
    <col min="5123" max="5123" width="40.5703125" customWidth="1"/>
    <col min="5124" max="5124" width="9" customWidth="1"/>
    <col min="5125" max="5125" width="8.42578125" customWidth="1"/>
    <col min="5126" max="5126" width="8.7109375" bestFit="1" customWidth="1"/>
    <col min="5377" max="5377" width="16.5703125" bestFit="1" customWidth="1"/>
    <col min="5378" max="5378" width="14.140625" bestFit="1" customWidth="1"/>
    <col min="5379" max="5379" width="40.5703125" customWidth="1"/>
    <col min="5380" max="5380" width="9" customWidth="1"/>
    <col min="5381" max="5381" width="8.42578125" customWidth="1"/>
    <col min="5382" max="5382" width="8.7109375" bestFit="1" customWidth="1"/>
    <col min="5633" max="5633" width="16.5703125" bestFit="1" customWidth="1"/>
    <col min="5634" max="5634" width="14.140625" bestFit="1" customWidth="1"/>
    <col min="5635" max="5635" width="40.5703125" customWidth="1"/>
    <col min="5636" max="5636" width="9" customWidth="1"/>
    <col min="5637" max="5637" width="8.42578125" customWidth="1"/>
    <col min="5638" max="5638" width="8.7109375" bestFit="1" customWidth="1"/>
    <col min="5889" max="5889" width="16.5703125" bestFit="1" customWidth="1"/>
    <col min="5890" max="5890" width="14.140625" bestFit="1" customWidth="1"/>
    <col min="5891" max="5891" width="40.5703125" customWidth="1"/>
    <col min="5892" max="5892" width="9" customWidth="1"/>
    <col min="5893" max="5893" width="8.42578125" customWidth="1"/>
    <col min="5894" max="5894" width="8.7109375" bestFit="1" customWidth="1"/>
    <col min="6145" max="6145" width="16.5703125" bestFit="1" customWidth="1"/>
    <col min="6146" max="6146" width="14.140625" bestFit="1" customWidth="1"/>
    <col min="6147" max="6147" width="40.5703125" customWidth="1"/>
    <col min="6148" max="6148" width="9" customWidth="1"/>
    <col min="6149" max="6149" width="8.42578125" customWidth="1"/>
    <col min="6150" max="6150" width="8.7109375" bestFit="1" customWidth="1"/>
    <col min="6401" max="6401" width="16.5703125" bestFit="1" customWidth="1"/>
    <col min="6402" max="6402" width="14.140625" bestFit="1" customWidth="1"/>
    <col min="6403" max="6403" width="40.5703125" customWidth="1"/>
    <col min="6404" max="6404" width="9" customWidth="1"/>
    <col min="6405" max="6405" width="8.42578125" customWidth="1"/>
    <col min="6406" max="6406" width="8.7109375" bestFit="1" customWidth="1"/>
    <col min="6657" max="6657" width="16.5703125" bestFit="1" customWidth="1"/>
    <col min="6658" max="6658" width="14.140625" bestFit="1" customWidth="1"/>
    <col min="6659" max="6659" width="40.5703125" customWidth="1"/>
    <col min="6660" max="6660" width="9" customWidth="1"/>
    <col min="6661" max="6661" width="8.42578125" customWidth="1"/>
    <col min="6662" max="6662" width="8.7109375" bestFit="1" customWidth="1"/>
    <col min="6913" max="6913" width="16.5703125" bestFit="1" customWidth="1"/>
    <col min="6914" max="6914" width="14.140625" bestFit="1" customWidth="1"/>
    <col min="6915" max="6915" width="40.5703125" customWidth="1"/>
    <col min="6916" max="6916" width="9" customWidth="1"/>
    <col min="6917" max="6917" width="8.42578125" customWidth="1"/>
    <col min="6918" max="6918" width="8.7109375" bestFit="1" customWidth="1"/>
    <col min="7169" max="7169" width="16.5703125" bestFit="1" customWidth="1"/>
    <col min="7170" max="7170" width="14.140625" bestFit="1" customWidth="1"/>
    <col min="7171" max="7171" width="40.5703125" customWidth="1"/>
    <col min="7172" max="7172" width="9" customWidth="1"/>
    <col min="7173" max="7173" width="8.42578125" customWidth="1"/>
    <col min="7174" max="7174" width="8.7109375" bestFit="1" customWidth="1"/>
    <col min="7425" max="7425" width="16.5703125" bestFit="1" customWidth="1"/>
    <col min="7426" max="7426" width="14.140625" bestFit="1" customWidth="1"/>
    <col min="7427" max="7427" width="40.5703125" customWidth="1"/>
    <col min="7428" max="7428" width="9" customWidth="1"/>
    <col min="7429" max="7429" width="8.42578125" customWidth="1"/>
    <col min="7430" max="7430" width="8.7109375" bestFit="1" customWidth="1"/>
    <col min="7681" max="7681" width="16.5703125" bestFit="1" customWidth="1"/>
    <col min="7682" max="7682" width="14.140625" bestFit="1" customWidth="1"/>
    <col min="7683" max="7683" width="40.5703125" customWidth="1"/>
    <col min="7684" max="7684" width="9" customWidth="1"/>
    <col min="7685" max="7685" width="8.42578125" customWidth="1"/>
    <col min="7686" max="7686" width="8.7109375" bestFit="1" customWidth="1"/>
    <col min="7937" max="7937" width="16.5703125" bestFit="1" customWidth="1"/>
    <col min="7938" max="7938" width="14.140625" bestFit="1" customWidth="1"/>
    <col min="7939" max="7939" width="40.5703125" customWidth="1"/>
    <col min="7940" max="7940" width="9" customWidth="1"/>
    <col min="7941" max="7941" width="8.42578125" customWidth="1"/>
    <col min="7942" max="7942" width="8.7109375" bestFit="1" customWidth="1"/>
    <col min="8193" max="8193" width="16.5703125" bestFit="1" customWidth="1"/>
    <col min="8194" max="8194" width="14.140625" bestFit="1" customWidth="1"/>
    <col min="8195" max="8195" width="40.5703125" customWidth="1"/>
    <col min="8196" max="8196" width="9" customWidth="1"/>
    <col min="8197" max="8197" width="8.42578125" customWidth="1"/>
    <col min="8198" max="8198" width="8.7109375" bestFit="1" customWidth="1"/>
    <col min="8449" max="8449" width="16.5703125" bestFit="1" customWidth="1"/>
    <col min="8450" max="8450" width="14.140625" bestFit="1" customWidth="1"/>
    <col min="8451" max="8451" width="40.5703125" customWidth="1"/>
    <col min="8452" max="8452" width="9" customWidth="1"/>
    <col min="8453" max="8453" width="8.42578125" customWidth="1"/>
    <col min="8454" max="8454" width="8.7109375" bestFit="1" customWidth="1"/>
    <col min="8705" max="8705" width="16.5703125" bestFit="1" customWidth="1"/>
    <col min="8706" max="8706" width="14.140625" bestFit="1" customWidth="1"/>
    <col min="8707" max="8707" width="40.5703125" customWidth="1"/>
    <col min="8708" max="8708" width="9" customWidth="1"/>
    <col min="8709" max="8709" width="8.42578125" customWidth="1"/>
    <col min="8710" max="8710" width="8.7109375" bestFit="1" customWidth="1"/>
    <col min="8961" max="8961" width="16.5703125" bestFit="1" customWidth="1"/>
    <col min="8962" max="8962" width="14.140625" bestFit="1" customWidth="1"/>
    <col min="8963" max="8963" width="40.5703125" customWidth="1"/>
    <col min="8964" max="8964" width="9" customWidth="1"/>
    <col min="8965" max="8965" width="8.42578125" customWidth="1"/>
    <col min="8966" max="8966" width="8.7109375" bestFit="1" customWidth="1"/>
    <col min="9217" max="9217" width="16.5703125" bestFit="1" customWidth="1"/>
    <col min="9218" max="9218" width="14.140625" bestFit="1" customWidth="1"/>
    <col min="9219" max="9219" width="40.5703125" customWidth="1"/>
    <col min="9220" max="9220" width="9" customWidth="1"/>
    <col min="9221" max="9221" width="8.42578125" customWidth="1"/>
    <col min="9222" max="9222" width="8.7109375" bestFit="1" customWidth="1"/>
    <col min="9473" max="9473" width="16.5703125" bestFit="1" customWidth="1"/>
    <col min="9474" max="9474" width="14.140625" bestFit="1" customWidth="1"/>
    <col min="9475" max="9475" width="40.5703125" customWidth="1"/>
    <col min="9476" max="9476" width="9" customWidth="1"/>
    <col min="9477" max="9477" width="8.42578125" customWidth="1"/>
    <col min="9478" max="9478" width="8.7109375" bestFit="1" customWidth="1"/>
    <col min="9729" max="9729" width="16.5703125" bestFit="1" customWidth="1"/>
    <col min="9730" max="9730" width="14.140625" bestFit="1" customWidth="1"/>
    <col min="9731" max="9731" width="40.5703125" customWidth="1"/>
    <col min="9732" max="9732" width="9" customWidth="1"/>
    <col min="9733" max="9733" width="8.42578125" customWidth="1"/>
    <col min="9734" max="9734" width="8.7109375" bestFit="1" customWidth="1"/>
    <col min="9985" max="9985" width="16.5703125" bestFit="1" customWidth="1"/>
    <col min="9986" max="9986" width="14.140625" bestFit="1" customWidth="1"/>
    <col min="9987" max="9987" width="40.5703125" customWidth="1"/>
    <col min="9988" max="9988" width="9" customWidth="1"/>
    <col min="9989" max="9989" width="8.42578125" customWidth="1"/>
    <col min="9990" max="9990" width="8.7109375" bestFit="1" customWidth="1"/>
    <col min="10241" max="10241" width="16.5703125" bestFit="1" customWidth="1"/>
    <col min="10242" max="10242" width="14.140625" bestFit="1" customWidth="1"/>
    <col min="10243" max="10243" width="40.5703125" customWidth="1"/>
    <col min="10244" max="10244" width="9" customWidth="1"/>
    <col min="10245" max="10245" width="8.42578125" customWidth="1"/>
    <col min="10246" max="10246" width="8.7109375" bestFit="1" customWidth="1"/>
    <col min="10497" max="10497" width="16.5703125" bestFit="1" customWidth="1"/>
    <col min="10498" max="10498" width="14.140625" bestFit="1" customWidth="1"/>
    <col min="10499" max="10499" width="40.5703125" customWidth="1"/>
    <col min="10500" max="10500" width="9" customWidth="1"/>
    <col min="10501" max="10501" width="8.42578125" customWidth="1"/>
    <col min="10502" max="10502" width="8.7109375" bestFit="1" customWidth="1"/>
    <col min="10753" max="10753" width="16.5703125" bestFit="1" customWidth="1"/>
    <col min="10754" max="10754" width="14.140625" bestFit="1" customWidth="1"/>
    <col min="10755" max="10755" width="40.5703125" customWidth="1"/>
    <col min="10756" max="10756" width="9" customWidth="1"/>
    <col min="10757" max="10757" width="8.42578125" customWidth="1"/>
    <col min="10758" max="10758" width="8.7109375" bestFit="1" customWidth="1"/>
    <col min="11009" max="11009" width="16.5703125" bestFit="1" customWidth="1"/>
    <col min="11010" max="11010" width="14.140625" bestFit="1" customWidth="1"/>
    <col min="11011" max="11011" width="40.5703125" customWidth="1"/>
    <col min="11012" max="11012" width="9" customWidth="1"/>
    <col min="11013" max="11013" width="8.42578125" customWidth="1"/>
    <col min="11014" max="11014" width="8.7109375" bestFit="1" customWidth="1"/>
    <col min="11265" max="11265" width="16.5703125" bestFit="1" customWidth="1"/>
    <col min="11266" max="11266" width="14.140625" bestFit="1" customWidth="1"/>
    <col min="11267" max="11267" width="40.5703125" customWidth="1"/>
    <col min="11268" max="11268" width="9" customWidth="1"/>
    <col min="11269" max="11269" width="8.42578125" customWidth="1"/>
    <col min="11270" max="11270" width="8.7109375" bestFit="1" customWidth="1"/>
    <col min="11521" max="11521" width="16.5703125" bestFit="1" customWidth="1"/>
    <col min="11522" max="11522" width="14.140625" bestFit="1" customWidth="1"/>
    <col min="11523" max="11523" width="40.5703125" customWidth="1"/>
    <col min="11524" max="11524" width="9" customWidth="1"/>
    <col min="11525" max="11525" width="8.42578125" customWidth="1"/>
    <col min="11526" max="11526" width="8.7109375" bestFit="1" customWidth="1"/>
    <col min="11777" max="11777" width="16.5703125" bestFit="1" customWidth="1"/>
    <col min="11778" max="11778" width="14.140625" bestFit="1" customWidth="1"/>
    <col min="11779" max="11779" width="40.5703125" customWidth="1"/>
    <col min="11780" max="11780" width="9" customWidth="1"/>
    <col min="11781" max="11781" width="8.42578125" customWidth="1"/>
    <col min="11782" max="11782" width="8.7109375" bestFit="1" customWidth="1"/>
    <col min="12033" max="12033" width="16.5703125" bestFit="1" customWidth="1"/>
    <col min="12034" max="12034" width="14.140625" bestFit="1" customWidth="1"/>
    <col min="12035" max="12035" width="40.5703125" customWidth="1"/>
    <col min="12036" max="12036" width="9" customWidth="1"/>
    <col min="12037" max="12037" width="8.42578125" customWidth="1"/>
    <col min="12038" max="12038" width="8.7109375" bestFit="1" customWidth="1"/>
    <col min="12289" max="12289" width="16.5703125" bestFit="1" customWidth="1"/>
    <col min="12290" max="12290" width="14.140625" bestFit="1" customWidth="1"/>
    <col min="12291" max="12291" width="40.5703125" customWidth="1"/>
    <col min="12292" max="12292" width="9" customWidth="1"/>
    <col min="12293" max="12293" width="8.42578125" customWidth="1"/>
    <col min="12294" max="12294" width="8.7109375" bestFit="1" customWidth="1"/>
    <col min="12545" max="12545" width="16.5703125" bestFit="1" customWidth="1"/>
    <col min="12546" max="12546" width="14.140625" bestFit="1" customWidth="1"/>
    <col min="12547" max="12547" width="40.5703125" customWidth="1"/>
    <col min="12548" max="12548" width="9" customWidth="1"/>
    <col min="12549" max="12549" width="8.42578125" customWidth="1"/>
    <col min="12550" max="12550" width="8.7109375" bestFit="1" customWidth="1"/>
    <col min="12801" max="12801" width="16.5703125" bestFit="1" customWidth="1"/>
    <col min="12802" max="12802" width="14.140625" bestFit="1" customWidth="1"/>
    <col min="12803" max="12803" width="40.5703125" customWidth="1"/>
    <col min="12804" max="12804" width="9" customWidth="1"/>
    <col min="12805" max="12805" width="8.42578125" customWidth="1"/>
    <col min="12806" max="12806" width="8.7109375" bestFit="1" customWidth="1"/>
    <col min="13057" max="13057" width="16.5703125" bestFit="1" customWidth="1"/>
    <col min="13058" max="13058" width="14.140625" bestFit="1" customWidth="1"/>
    <col min="13059" max="13059" width="40.5703125" customWidth="1"/>
    <col min="13060" max="13060" width="9" customWidth="1"/>
    <col min="13061" max="13061" width="8.42578125" customWidth="1"/>
    <col min="13062" max="13062" width="8.7109375" bestFit="1" customWidth="1"/>
    <col min="13313" max="13313" width="16.5703125" bestFit="1" customWidth="1"/>
    <col min="13314" max="13314" width="14.140625" bestFit="1" customWidth="1"/>
    <col min="13315" max="13315" width="40.5703125" customWidth="1"/>
    <col min="13316" max="13316" width="9" customWidth="1"/>
    <col min="13317" max="13317" width="8.42578125" customWidth="1"/>
    <col min="13318" max="13318" width="8.7109375" bestFit="1" customWidth="1"/>
    <col min="13569" max="13569" width="16.5703125" bestFit="1" customWidth="1"/>
    <col min="13570" max="13570" width="14.140625" bestFit="1" customWidth="1"/>
    <col min="13571" max="13571" width="40.5703125" customWidth="1"/>
    <col min="13572" max="13572" width="9" customWidth="1"/>
    <col min="13573" max="13573" width="8.42578125" customWidth="1"/>
    <col min="13574" max="13574" width="8.7109375" bestFit="1" customWidth="1"/>
    <col min="13825" max="13825" width="16.5703125" bestFit="1" customWidth="1"/>
    <col min="13826" max="13826" width="14.140625" bestFit="1" customWidth="1"/>
    <col min="13827" max="13827" width="40.5703125" customWidth="1"/>
    <col min="13828" max="13828" width="9" customWidth="1"/>
    <col min="13829" max="13829" width="8.42578125" customWidth="1"/>
    <col min="13830" max="13830" width="8.7109375" bestFit="1" customWidth="1"/>
    <col min="14081" max="14081" width="16.5703125" bestFit="1" customWidth="1"/>
    <col min="14082" max="14082" width="14.140625" bestFit="1" customWidth="1"/>
    <col min="14083" max="14083" width="40.5703125" customWidth="1"/>
    <col min="14084" max="14084" width="9" customWidth="1"/>
    <col min="14085" max="14085" width="8.42578125" customWidth="1"/>
    <col min="14086" max="14086" width="8.7109375" bestFit="1" customWidth="1"/>
    <col min="14337" max="14337" width="16.5703125" bestFit="1" customWidth="1"/>
    <col min="14338" max="14338" width="14.140625" bestFit="1" customWidth="1"/>
    <col min="14339" max="14339" width="40.5703125" customWidth="1"/>
    <col min="14340" max="14340" width="9" customWidth="1"/>
    <col min="14341" max="14341" width="8.42578125" customWidth="1"/>
    <col min="14342" max="14342" width="8.7109375" bestFit="1" customWidth="1"/>
    <col min="14593" max="14593" width="16.5703125" bestFit="1" customWidth="1"/>
    <col min="14594" max="14594" width="14.140625" bestFit="1" customWidth="1"/>
    <col min="14595" max="14595" width="40.5703125" customWidth="1"/>
    <col min="14596" max="14596" width="9" customWidth="1"/>
    <col min="14597" max="14597" width="8.42578125" customWidth="1"/>
    <col min="14598" max="14598" width="8.7109375" bestFit="1" customWidth="1"/>
    <col min="14849" max="14849" width="16.5703125" bestFit="1" customWidth="1"/>
    <col min="14850" max="14850" width="14.140625" bestFit="1" customWidth="1"/>
    <col min="14851" max="14851" width="40.5703125" customWidth="1"/>
    <col min="14852" max="14852" width="9" customWidth="1"/>
    <col min="14853" max="14853" width="8.42578125" customWidth="1"/>
    <col min="14854" max="14854" width="8.7109375" bestFit="1" customWidth="1"/>
    <col min="15105" max="15105" width="16.5703125" bestFit="1" customWidth="1"/>
    <col min="15106" max="15106" width="14.140625" bestFit="1" customWidth="1"/>
    <col min="15107" max="15107" width="40.5703125" customWidth="1"/>
    <col min="15108" max="15108" width="9" customWidth="1"/>
    <col min="15109" max="15109" width="8.42578125" customWidth="1"/>
    <col min="15110" max="15110" width="8.7109375" bestFit="1" customWidth="1"/>
    <col min="15361" max="15361" width="16.5703125" bestFit="1" customWidth="1"/>
    <col min="15362" max="15362" width="14.140625" bestFit="1" customWidth="1"/>
    <col min="15363" max="15363" width="40.5703125" customWidth="1"/>
    <col min="15364" max="15364" width="9" customWidth="1"/>
    <col min="15365" max="15365" width="8.42578125" customWidth="1"/>
    <col min="15366" max="15366" width="8.7109375" bestFit="1" customWidth="1"/>
    <col min="15617" max="15617" width="16.5703125" bestFit="1" customWidth="1"/>
    <col min="15618" max="15618" width="14.140625" bestFit="1" customWidth="1"/>
    <col min="15619" max="15619" width="40.5703125" customWidth="1"/>
    <col min="15620" max="15620" width="9" customWidth="1"/>
    <col min="15621" max="15621" width="8.42578125" customWidth="1"/>
    <col min="15622" max="15622" width="8.7109375" bestFit="1" customWidth="1"/>
    <col min="15873" max="15873" width="16.5703125" bestFit="1" customWidth="1"/>
    <col min="15874" max="15874" width="14.140625" bestFit="1" customWidth="1"/>
    <col min="15875" max="15875" width="40.5703125" customWidth="1"/>
    <col min="15876" max="15876" width="9" customWidth="1"/>
    <col min="15877" max="15877" width="8.42578125" customWidth="1"/>
    <col min="15878" max="15878" width="8.7109375" bestFit="1" customWidth="1"/>
    <col min="16129" max="16129" width="16.5703125" bestFit="1" customWidth="1"/>
    <col min="16130" max="16130" width="14.140625" bestFit="1" customWidth="1"/>
    <col min="16131" max="16131" width="40.5703125" customWidth="1"/>
    <col min="16132" max="16132" width="9" customWidth="1"/>
    <col min="16133" max="16133" width="8.42578125" customWidth="1"/>
    <col min="16134" max="16134" width="8.7109375" bestFit="1" customWidth="1"/>
  </cols>
  <sheetData>
    <row r="1" spans="1:6" x14ac:dyDescent="0.25">
      <c r="C1" s="65"/>
      <c r="D1" s="65"/>
      <c r="E1" s="65"/>
    </row>
    <row r="2" spans="1:6" ht="15.75" x14ac:dyDescent="0.25">
      <c r="A2" s="44" t="s">
        <v>73</v>
      </c>
      <c r="B2" s="44"/>
      <c r="C2" s="44"/>
      <c r="D2" s="44"/>
      <c r="E2" s="44"/>
    </row>
    <row r="3" spans="1:6" ht="15.75" x14ac:dyDescent="0.25">
      <c r="A3" s="37"/>
      <c r="B3" s="37"/>
      <c r="C3" s="37" t="s">
        <v>92</v>
      </c>
      <c r="D3" s="37"/>
      <c r="E3" s="37"/>
    </row>
    <row r="4" spans="1:6" x14ac:dyDescent="0.25">
      <c r="A4" s="45" t="s">
        <v>93</v>
      </c>
      <c r="B4" s="45"/>
      <c r="C4" s="45"/>
      <c r="D4" s="45"/>
      <c r="E4" s="45"/>
    </row>
    <row r="5" spans="1:6" x14ac:dyDescent="0.25">
      <c r="A5" s="45" t="s">
        <v>94</v>
      </c>
      <c r="B5" s="45"/>
      <c r="C5" s="45"/>
      <c r="D5" s="45"/>
      <c r="E5" s="45"/>
    </row>
    <row r="6" spans="1:6" x14ac:dyDescent="0.25">
      <c r="A6" s="45" t="s">
        <v>95</v>
      </c>
      <c r="B6" s="45"/>
      <c r="C6" s="45"/>
      <c r="D6" s="45"/>
      <c r="E6" s="45"/>
    </row>
    <row r="7" spans="1:6" ht="15.75" thickBot="1" x14ac:dyDescent="0.3">
      <c r="A7" s="42" t="s">
        <v>6</v>
      </c>
      <c r="B7" s="42"/>
      <c r="C7" s="42"/>
      <c r="D7" s="42"/>
      <c r="E7" s="43"/>
      <c r="F7" s="46"/>
    </row>
    <row r="8" spans="1:6" ht="15.75" thickBot="1" x14ac:dyDescent="0.3">
      <c r="A8" s="1" t="s">
        <v>0</v>
      </c>
      <c r="B8" s="66" t="s">
        <v>96</v>
      </c>
      <c r="C8" s="2" t="s">
        <v>2</v>
      </c>
      <c r="D8" s="2" t="s">
        <v>78</v>
      </c>
      <c r="E8" s="2" t="s">
        <v>3</v>
      </c>
      <c r="F8" s="47" t="s">
        <v>7</v>
      </c>
    </row>
    <row r="9" spans="1:6" x14ac:dyDescent="0.25">
      <c r="A9" s="48">
        <v>45231</v>
      </c>
      <c r="B9" s="49"/>
      <c r="C9" s="5" t="s">
        <v>5</v>
      </c>
      <c r="D9" s="67"/>
      <c r="E9" s="3"/>
      <c r="F9" s="68">
        <v>5308.9779999999419</v>
      </c>
    </row>
    <row r="10" spans="1:6" x14ac:dyDescent="0.25">
      <c r="A10" s="59">
        <v>45239</v>
      </c>
      <c r="B10" s="53" t="s">
        <v>97</v>
      </c>
      <c r="C10" s="10" t="s">
        <v>98</v>
      </c>
      <c r="D10" s="6">
        <v>204419.95</v>
      </c>
      <c r="E10" s="11"/>
      <c r="F10" s="69">
        <f t="shared" ref="F10:F17" si="0">+F9+D10-E10</f>
        <v>209728.92799999996</v>
      </c>
    </row>
    <row r="11" spans="1:6" x14ac:dyDescent="0.25">
      <c r="A11" s="59">
        <v>45245</v>
      </c>
      <c r="B11" s="53">
        <v>32203090953</v>
      </c>
      <c r="C11" s="70" t="s">
        <v>99</v>
      </c>
      <c r="D11" s="6"/>
      <c r="E11" s="11">
        <v>39319.480000000003</v>
      </c>
      <c r="F11" s="69">
        <f t="shared" si="0"/>
        <v>170409.44799999995</v>
      </c>
    </row>
    <row r="12" spans="1:6" x14ac:dyDescent="0.25">
      <c r="A12" s="59">
        <v>45245</v>
      </c>
      <c r="B12" s="53">
        <v>32203091219</v>
      </c>
      <c r="C12" s="70" t="s">
        <v>100</v>
      </c>
      <c r="D12" s="6"/>
      <c r="E12" s="11">
        <v>7125</v>
      </c>
      <c r="F12" s="69">
        <f t="shared" si="0"/>
        <v>163284.44799999995</v>
      </c>
    </row>
    <row r="13" spans="1:6" x14ac:dyDescent="0.25">
      <c r="A13" s="59">
        <v>45245</v>
      </c>
      <c r="B13" s="53">
        <v>32203091544</v>
      </c>
      <c r="C13" s="70" t="s">
        <v>101</v>
      </c>
      <c r="D13" s="6"/>
      <c r="E13" s="11">
        <v>14862.33</v>
      </c>
      <c r="F13" s="69">
        <f t="shared" si="0"/>
        <v>148422.11799999996</v>
      </c>
    </row>
    <row r="14" spans="1:6" x14ac:dyDescent="0.25">
      <c r="A14" s="59">
        <v>45245</v>
      </c>
      <c r="B14" s="53">
        <v>32203092209</v>
      </c>
      <c r="C14" s="70" t="s">
        <v>102</v>
      </c>
      <c r="D14" s="6"/>
      <c r="E14" s="11">
        <v>106238.06</v>
      </c>
      <c r="F14" s="69">
        <f t="shared" si="0"/>
        <v>42184.057999999961</v>
      </c>
    </row>
    <row r="15" spans="1:6" x14ac:dyDescent="0.25">
      <c r="A15" s="59">
        <v>45245</v>
      </c>
      <c r="B15" s="53">
        <v>32203092818</v>
      </c>
      <c r="C15" s="70" t="s">
        <v>103</v>
      </c>
      <c r="D15" s="6"/>
      <c r="E15" s="11">
        <v>28589</v>
      </c>
      <c r="F15" s="69">
        <f t="shared" si="0"/>
        <v>13595.057999999961</v>
      </c>
    </row>
    <row r="16" spans="1:6" x14ac:dyDescent="0.25">
      <c r="A16" s="59">
        <v>45246</v>
      </c>
      <c r="B16" s="53">
        <v>32203093060</v>
      </c>
      <c r="C16" s="70" t="s">
        <v>104</v>
      </c>
      <c r="D16" s="6"/>
      <c r="E16" s="11">
        <v>9628.91</v>
      </c>
      <c r="F16" s="69">
        <f t="shared" si="0"/>
        <v>3966.147999999961</v>
      </c>
    </row>
    <row r="17" spans="1:9" s="20" customFormat="1" x14ac:dyDescent="0.25">
      <c r="A17" s="71">
        <v>45260</v>
      </c>
      <c r="B17" s="72" t="s">
        <v>105</v>
      </c>
      <c r="C17" s="73" t="s">
        <v>106</v>
      </c>
      <c r="D17" s="6"/>
      <c r="E17" s="74">
        <f>175+80+42.88+159.36+22.29+10.69+58.98</f>
        <v>549.20000000000005</v>
      </c>
      <c r="F17" s="69">
        <f t="shared" si="0"/>
        <v>3416.9479999999612</v>
      </c>
      <c r="I17" s="61"/>
    </row>
    <row r="18" spans="1:9" ht="12" customHeight="1" x14ac:dyDescent="0.25">
      <c r="A18" s="75"/>
      <c r="B18" s="76"/>
      <c r="C18" s="77"/>
      <c r="D18" s="78"/>
      <c r="E18" s="79"/>
      <c r="F18" s="80"/>
    </row>
    <row r="19" spans="1:9" ht="12" customHeight="1" x14ac:dyDescent="0.25">
      <c r="A19" s="75"/>
      <c r="B19" s="76"/>
      <c r="C19" s="77"/>
      <c r="D19" s="78"/>
      <c r="E19" s="79"/>
      <c r="F19" s="80"/>
    </row>
    <row r="20" spans="1:9" ht="12" customHeight="1" x14ac:dyDescent="0.25">
      <c r="A20" s="75"/>
      <c r="B20" s="76"/>
      <c r="C20" s="77"/>
      <c r="D20" s="78"/>
      <c r="E20" s="79"/>
      <c r="F20" s="80"/>
    </row>
    <row r="21" spans="1:9" ht="12" customHeight="1" x14ac:dyDescent="0.25">
      <c r="A21" t="s">
        <v>107</v>
      </c>
      <c r="D21" t="s">
        <v>108</v>
      </c>
    </row>
    <row r="22" spans="1:9" ht="12" customHeight="1" x14ac:dyDescent="0.25">
      <c r="A22" t="s">
        <v>4</v>
      </c>
      <c r="D22" t="s">
        <v>11</v>
      </c>
    </row>
    <row r="23" spans="1:9" ht="12" customHeight="1" x14ac:dyDescent="0.25"/>
  </sheetData>
  <mergeCells count="5">
    <mergeCell ref="A2:E2"/>
    <mergeCell ref="A4:E4"/>
    <mergeCell ref="A5:E5"/>
    <mergeCell ref="A6:E6"/>
    <mergeCell ref="A7:E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C0F75-7916-412D-8435-518F876FE028}">
  <dimension ref="A3:IV18"/>
  <sheetViews>
    <sheetView workbookViewId="0">
      <selection activeCell="N2" sqref="N2"/>
    </sheetView>
  </sheetViews>
  <sheetFormatPr baseColWidth="10" defaultRowHeight="15" x14ac:dyDescent="0.25"/>
  <cols>
    <col min="1" max="1" width="8.85546875" customWidth="1"/>
    <col min="2" max="2" width="12.85546875" customWidth="1"/>
    <col min="3" max="3" width="25.42578125" customWidth="1"/>
    <col min="4" max="4" width="13.42578125" customWidth="1"/>
    <col min="5" max="5" width="11.7109375" bestFit="1" customWidth="1"/>
    <col min="6" max="6" width="12.28515625" customWidth="1"/>
    <col min="257" max="257" width="8.85546875" customWidth="1"/>
    <col min="258" max="258" width="12.85546875" customWidth="1"/>
    <col min="259" max="259" width="25.42578125" customWidth="1"/>
    <col min="260" max="260" width="13.42578125" customWidth="1"/>
    <col min="261" max="261" width="11.7109375" bestFit="1" customWidth="1"/>
    <col min="262" max="262" width="12.28515625" customWidth="1"/>
    <col min="513" max="513" width="8.85546875" customWidth="1"/>
    <col min="514" max="514" width="12.85546875" customWidth="1"/>
    <col min="515" max="515" width="25.42578125" customWidth="1"/>
    <col min="516" max="516" width="13.42578125" customWidth="1"/>
    <col min="517" max="517" width="11.7109375" bestFit="1" customWidth="1"/>
    <col min="518" max="518" width="12.28515625" customWidth="1"/>
    <col min="769" max="769" width="8.85546875" customWidth="1"/>
    <col min="770" max="770" width="12.85546875" customWidth="1"/>
    <col min="771" max="771" width="25.42578125" customWidth="1"/>
    <col min="772" max="772" width="13.42578125" customWidth="1"/>
    <col min="773" max="773" width="11.7109375" bestFit="1" customWidth="1"/>
    <col min="774" max="774" width="12.28515625" customWidth="1"/>
    <col min="1025" max="1025" width="8.85546875" customWidth="1"/>
    <col min="1026" max="1026" width="12.85546875" customWidth="1"/>
    <col min="1027" max="1027" width="25.42578125" customWidth="1"/>
    <col min="1028" max="1028" width="13.42578125" customWidth="1"/>
    <col min="1029" max="1029" width="11.7109375" bestFit="1" customWidth="1"/>
    <col min="1030" max="1030" width="12.28515625" customWidth="1"/>
    <col min="1281" max="1281" width="8.85546875" customWidth="1"/>
    <col min="1282" max="1282" width="12.85546875" customWidth="1"/>
    <col min="1283" max="1283" width="25.42578125" customWidth="1"/>
    <col min="1284" max="1284" width="13.42578125" customWidth="1"/>
    <col min="1285" max="1285" width="11.7109375" bestFit="1" customWidth="1"/>
    <col min="1286" max="1286" width="12.28515625" customWidth="1"/>
    <col min="1537" max="1537" width="8.85546875" customWidth="1"/>
    <col min="1538" max="1538" width="12.85546875" customWidth="1"/>
    <col min="1539" max="1539" width="25.42578125" customWidth="1"/>
    <col min="1540" max="1540" width="13.42578125" customWidth="1"/>
    <col min="1541" max="1541" width="11.7109375" bestFit="1" customWidth="1"/>
    <col min="1542" max="1542" width="12.28515625" customWidth="1"/>
    <col min="1793" max="1793" width="8.85546875" customWidth="1"/>
    <col min="1794" max="1794" width="12.85546875" customWidth="1"/>
    <col min="1795" max="1795" width="25.42578125" customWidth="1"/>
    <col min="1796" max="1796" width="13.42578125" customWidth="1"/>
    <col min="1797" max="1797" width="11.7109375" bestFit="1" customWidth="1"/>
    <col min="1798" max="1798" width="12.28515625" customWidth="1"/>
    <col min="2049" max="2049" width="8.85546875" customWidth="1"/>
    <col min="2050" max="2050" width="12.85546875" customWidth="1"/>
    <col min="2051" max="2051" width="25.42578125" customWidth="1"/>
    <col min="2052" max="2052" width="13.42578125" customWidth="1"/>
    <col min="2053" max="2053" width="11.7109375" bestFit="1" customWidth="1"/>
    <col min="2054" max="2054" width="12.28515625" customWidth="1"/>
    <col min="2305" max="2305" width="8.85546875" customWidth="1"/>
    <col min="2306" max="2306" width="12.85546875" customWidth="1"/>
    <col min="2307" max="2307" width="25.42578125" customWidth="1"/>
    <col min="2308" max="2308" width="13.42578125" customWidth="1"/>
    <col min="2309" max="2309" width="11.7109375" bestFit="1" customWidth="1"/>
    <col min="2310" max="2310" width="12.28515625" customWidth="1"/>
    <col min="2561" max="2561" width="8.85546875" customWidth="1"/>
    <col min="2562" max="2562" width="12.85546875" customWidth="1"/>
    <col min="2563" max="2563" width="25.42578125" customWidth="1"/>
    <col min="2564" max="2564" width="13.42578125" customWidth="1"/>
    <col min="2565" max="2565" width="11.7109375" bestFit="1" customWidth="1"/>
    <col min="2566" max="2566" width="12.28515625" customWidth="1"/>
    <col min="2817" max="2817" width="8.85546875" customWidth="1"/>
    <col min="2818" max="2818" width="12.85546875" customWidth="1"/>
    <col min="2819" max="2819" width="25.42578125" customWidth="1"/>
    <col min="2820" max="2820" width="13.42578125" customWidth="1"/>
    <col min="2821" max="2821" width="11.7109375" bestFit="1" customWidth="1"/>
    <col min="2822" max="2822" width="12.28515625" customWidth="1"/>
    <col min="3073" max="3073" width="8.85546875" customWidth="1"/>
    <col min="3074" max="3074" width="12.85546875" customWidth="1"/>
    <col min="3075" max="3075" width="25.42578125" customWidth="1"/>
    <col min="3076" max="3076" width="13.42578125" customWidth="1"/>
    <col min="3077" max="3077" width="11.7109375" bestFit="1" customWidth="1"/>
    <col min="3078" max="3078" width="12.28515625" customWidth="1"/>
    <col min="3329" max="3329" width="8.85546875" customWidth="1"/>
    <col min="3330" max="3330" width="12.85546875" customWidth="1"/>
    <col min="3331" max="3331" width="25.42578125" customWidth="1"/>
    <col min="3332" max="3332" width="13.42578125" customWidth="1"/>
    <col min="3333" max="3333" width="11.7109375" bestFit="1" customWidth="1"/>
    <col min="3334" max="3334" width="12.28515625" customWidth="1"/>
    <col min="3585" max="3585" width="8.85546875" customWidth="1"/>
    <col min="3586" max="3586" width="12.85546875" customWidth="1"/>
    <col min="3587" max="3587" width="25.42578125" customWidth="1"/>
    <col min="3588" max="3588" width="13.42578125" customWidth="1"/>
    <col min="3589" max="3589" width="11.7109375" bestFit="1" customWidth="1"/>
    <col min="3590" max="3590" width="12.28515625" customWidth="1"/>
    <col min="3841" max="3841" width="8.85546875" customWidth="1"/>
    <col min="3842" max="3842" width="12.85546875" customWidth="1"/>
    <col min="3843" max="3843" width="25.42578125" customWidth="1"/>
    <col min="3844" max="3844" width="13.42578125" customWidth="1"/>
    <col min="3845" max="3845" width="11.7109375" bestFit="1" customWidth="1"/>
    <col min="3846" max="3846" width="12.28515625" customWidth="1"/>
    <col min="4097" max="4097" width="8.85546875" customWidth="1"/>
    <col min="4098" max="4098" width="12.85546875" customWidth="1"/>
    <col min="4099" max="4099" width="25.42578125" customWidth="1"/>
    <col min="4100" max="4100" width="13.42578125" customWidth="1"/>
    <col min="4101" max="4101" width="11.7109375" bestFit="1" customWidth="1"/>
    <col min="4102" max="4102" width="12.28515625" customWidth="1"/>
    <col min="4353" max="4353" width="8.85546875" customWidth="1"/>
    <col min="4354" max="4354" width="12.85546875" customWidth="1"/>
    <col min="4355" max="4355" width="25.42578125" customWidth="1"/>
    <col min="4356" max="4356" width="13.42578125" customWidth="1"/>
    <col min="4357" max="4357" width="11.7109375" bestFit="1" customWidth="1"/>
    <col min="4358" max="4358" width="12.28515625" customWidth="1"/>
    <col min="4609" max="4609" width="8.85546875" customWidth="1"/>
    <col min="4610" max="4610" width="12.85546875" customWidth="1"/>
    <col min="4611" max="4611" width="25.42578125" customWidth="1"/>
    <col min="4612" max="4612" width="13.42578125" customWidth="1"/>
    <col min="4613" max="4613" width="11.7109375" bestFit="1" customWidth="1"/>
    <col min="4614" max="4614" width="12.28515625" customWidth="1"/>
    <col min="4865" max="4865" width="8.85546875" customWidth="1"/>
    <col min="4866" max="4866" width="12.85546875" customWidth="1"/>
    <col min="4867" max="4867" width="25.42578125" customWidth="1"/>
    <col min="4868" max="4868" width="13.42578125" customWidth="1"/>
    <col min="4869" max="4869" width="11.7109375" bestFit="1" customWidth="1"/>
    <col min="4870" max="4870" width="12.28515625" customWidth="1"/>
    <col min="5121" max="5121" width="8.85546875" customWidth="1"/>
    <col min="5122" max="5122" width="12.85546875" customWidth="1"/>
    <col min="5123" max="5123" width="25.42578125" customWidth="1"/>
    <col min="5124" max="5124" width="13.42578125" customWidth="1"/>
    <col min="5125" max="5125" width="11.7109375" bestFit="1" customWidth="1"/>
    <col min="5126" max="5126" width="12.28515625" customWidth="1"/>
    <col min="5377" max="5377" width="8.85546875" customWidth="1"/>
    <col min="5378" max="5378" width="12.85546875" customWidth="1"/>
    <col min="5379" max="5379" width="25.42578125" customWidth="1"/>
    <col min="5380" max="5380" width="13.42578125" customWidth="1"/>
    <col min="5381" max="5381" width="11.7109375" bestFit="1" customWidth="1"/>
    <col min="5382" max="5382" width="12.28515625" customWidth="1"/>
    <col min="5633" max="5633" width="8.85546875" customWidth="1"/>
    <col min="5634" max="5634" width="12.85546875" customWidth="1"/>
    <col min="5635" max="5635" width="25.42578125" customWidth="1"/>
    <col min="5636" max="5636" width="13.42578125" customWidth="1"/>
    <col min="5637" max="5637" width="11.7109375" bestFit="1" customWidth="1"/>
    <col min="5638" max="5638" width="12.28515625" customWidth="1"/>
    <col min="5889" max="5889" width="8.85546875" customWidth="1"/>
    <col min="5890" max="5890" width="12.85546875" customWidth="1"/>
    <col min="5891" max="5891" width="25.42578125" customWidth="1"/>
    <col min="5892" max="5892" width="13.42578125" customWidth="1"/>
    <col min="5893" max="5893" width="11.7109375" bestFit="1" customWidth="1"/>
    <col min="5894" max="5894" width="12.28515625" customWidth="1"/>
    <col min="6145" max="6145" width="8.85546875" customWidth="1"/>
    <col min="6146" max="6146" width="12.85546875" customWidth="1"/>
    <col min="6147" max="6147" width="25.42578125" customWidth="1"/>
    <col min="6148" max="6148" width="13.42578125" customWidth="1"/>
    <col min="6149" max="6149" width="11.7109375" bestFit="1" customWidth="1"/>
    <col min="6150" max="6150" width="12.28515625" customWidth="1"/>
    <col min="6401" max="6401" width="8.85546875" customWidth="1"/>
    <col min="6402" max="6402" width="12.85546875" customWidth="1"/>
    <col min="6403" max="6403" width="25.42578125" customWidth="1"/>
    <col min="6404" max="6404" width="13.42578125" customWidth="1"/>
    <col min="6405" max="6405" width="11.7109375" bestFit="1" customWidth="1"/>
    <col min="6406" max="6406" width="12.28515625" customWidth="1"/>
    <col min="6657" max="6657" width="8.85546875" customWidth="1"/>
    <col min="6658" max="6658" width="12.85546875" customWidth="1"/>
    <col min="6659" max="6659" width="25.42578125" customWidth="1"/>
    <col min="6660" max="6660" width="13.42578125" customWidth="1"/>
    <col min="6661" max="6661" width="11.7109375" bestFit="1" customWidth="1"/>
    <col min="6662" max="6662" width="12.28515625" customWidth="1"/>
    <col min="6913" max="6913" width="8.85546875" customWidth="1"/>
    <col min="6914" max="6914" width="12.85546875" customWidth="1"/>
    <col min="6915" max="6915" width="25.42578125" customWidth="1"/>
    <col min="6916" max="6916" width="13.42578125" customWidth="1"/>
    <col min="6917" max="6917" width="11.7109375" bestFit="1" customWidth="1"/>
    <col min="6918" max="6918" width="12.28515625" customWidth="1"/>
    <col min="7169" max="7169" width="8.85546875" customWidth="1"/>
    <col min="7170" max="7170" width="12.85546875" customWidth="1"/>
    <col min="7171" max="7171" width="25.42578125" customWidth="1"/>
    <col min="7172" max="7172" width="13.42578125" customWidth="1"/>
    <col min="7173" max="7173" width="11.7109375" bestFit="1" customWidth="1"/>
    <col min="7174" max="7174" width="12.28515625" customWidth="1"/>
    <col min="7425" max="7425" width="8.85546875" customWidth="1"/>
    <col min="7426" max="7426" width="12.85546875" customWidth="1"/>
    <col min="7427" max="7427" width="25.42578125" customWidth="1"/>
    <col min="7428" max="7428" width="13.42578125" customWidth="1"/>
    <col min="7429" max="7429" width="11.7109375" bestFit="1" customWidth="1"/>
    <col min="7430" max="7430" width="12.28515625" customWidth="1"/>
    <col min="7681" max="7681" width="8.85546875" customWidth="1"/>
    <col min="7682" max="7682" width="12.85546875" customWidth="1"/>
    <col min="7683" max="7683" width="25.42578125" customWidth="1"/>
    <col min="7684" max="7684" width="13.42578125" customWidth="1"/>
    <col min="7685" max="7685" width="11.7109375" bestFit="1" customWidth="1"/>
    <col min="7686" max="7686" width="12.28515625" customWidth="1"/>
    <col min="7937" max="7937" width="8.85546875" customWidth="1"/>
    <col min="7938" max="7938" width="12.85546875" customWidth="1"/>
    <col min="7939" max="7939" width="25.42578125" customWidth="1"/>
    <col min="7940" max="7940" width="13.42578125" customWidth="1"/>
    <col min="7941" max="7941" width="11.7109375" bestFit="1" customWidth="1"/>
    <col min="7942" max="7942" width="12.28515625" customWidth="1"/>
    <col min="8193" max="8193" width="8.85546875" customWidth="1"/>
    <col min="8194" max="8194" width="12.85546875" customWidth="1"/>
    <col min="8195" max="8195" width="25.42578125" customWidth="1"/>
    <col min="8196" max="8196" width="13.42578125" customWidth="1"/>
    <col min="8197" max="8197" width="11.7109375" bestFit="1" customWidth="1"/>
    <col min="8198" max="8198" width="12.28515625" customWidth="1"/>
    <col min="8449" max="8449" width="8.85546875" customWidth="1"/>
    <col min="8450" max="8450" width="12.85546875" customWidth="1"/>
    <col min="8451" max="8451" width="25.42578125" customWidth="1"/>
    <col min="8452" max="8452" width="13.42578125" customWidth="1"/>
    <col min="8453" max="8453" width="11.7109375" bestFit="1" customWidth="1"/>
    <col min="8454" max="8454" width="12.28515625" customWidth="1"/>
    <col min="8705" max="8705" width="8.85546875" customWidth="1"/>
    <col min="8706" max="8706" width="12.85546875" customWidth="1"/>
    <col min="8707" max="8707" width="25.42578125" customWidth="1"/>
    <col min="8708" max="8708" width="13.42578125" customWidth="1"/>
    <col min="8709" max="8709" width="11.7109375" bestFit="1" customWidth="1"/>
    <col min="8710" max="8710" width="12.28515625" customWidth="1"/>
    <col min="8961" max="8961" width="8.85546875" customWidth="1"/>
    <col min="8962" max="8962" width="12.85546875" customWidth="1"/>
    <col min="8963" max="8963" width="25.42578125" customWidth="1"/>
    <col min="8964" max="8964" width="13.42578125" customWidth="1"/>
    <col min="8965" max="8965" width="11.7109375" bestFit="1" customWidth="1"/>
    <col min="8966" max="8966" width="12.28515625" customWidth="1"/>
    <col min="9217" max="9217" width="8.85546875" customWidth="1"/>
    <col min="9218" max="9218" width="12.85546875" customWidth="1"/>
    <col min="9219" max="9219" width="25.42578125" customWidth="1"/>
    <col min="9220" max="9220" width="13.42578125" customWidth="1"/>
    <col min="9221" max="9221" width="11.7109375" bestFit="1" customWidth="1"/>
    <col min="9222" max="9222" width="12.28515625" customWidth="1"/>
    <col min="9473" max="9473" width="8.85546875" customWidth="1"/>
    <col min="9474" max="9474" width="12.85546875" customWidth="1"/>
    <col min="9475" max="9475" width="25.42578125" customWidth="1"/>
    <col min="9476" max="9476" width="13.42578125" customWidth="1"/>
    <col min="9477" max="9477" width="11.7109375" bestFit="1" customWidth="1"/>
    <col min="9478" max="9478" width="12.28515625" customWidth="1"/>
    <col min="9729" max="9729" width="8.85546875" customWidth="1"/>
    <col min="9730" max="9730" width="12.85546875" customWidth="1"/>
    <col min="9731" max="9731" width="25.42578125" customWidth="1"/>
    <col min="9732" max="9732" width="13.42578125" customWidth="1"/>
    <col min="9733" max="9733" width="11.7109375" bestFit="1" customWidth="1"/>
    <col min="9734" max="9734" width="12.28515625" customWidth="1"/>
    <col min="9985" max="9985" width="8.85546875" customWidth="1"/>
    <col min="9986" max="9986" width="12.85546875" customWidth="1"/>
    <col min="9987" max="9987" width="25.42578125" customWidth="1"/>
    <col min="9988" max="9988" width="13.42578125" customWidth="1"/>
    <col min="9989" max="9989" width="11.7109375" bestFit="1" customWidth="1"/>
    <col min="9990" max="9990" width="12.28515625" customWidth="1"/>
    <col min="10241" max="10241" width="8.85546875" customWidth="1"/>
    <col min="10242" max="10242" width="12.85546875" customWidth="1"/>
    <col min="10243" max="10243" width="25.42578125" customWidth="1"/>
    <col min="10244" max="10244" width="13.42578125" customWidth="1"/>
    <col min="10245" max="10245" width="11.7109375" bestFit="1" customWidth="1"/>
    <col min="10246" max="10246" width="12.28515625" customWidth="1"/>
    <col min="10497" max="10497" width="8.85546875" customWidth="1"/>
    <col min="10498" max="10498" width="12.85546875" customWidth="1"/>
    <col min="10499" max="10499" width="25.42578125" customWidth="1"/>
    <col min="10500" max="10500" width="13.42578125" customWidth="1"/>
    <col min="10501" max="10501" width="11.7109375" bestFit="1" customWidth="1"/>
    <col min="10502" max="10502" width="12.28515625" customWidth="1"/>
    <col min="10753" max="10753" width="8.85546875" customWidth="1"/>
    <col min="10754" max="10754" width="12.85546875" customWidth="1"/>
    <col min="10755" max="10755" width="25.42578125" customWidth="1"/>
    <col min="10756" max="10756" width="13.42578125" customWidth="1"/>
    <col min="10757" max="10757" width="11.7109375" bestFit="1" customWidth="1"/>
    <col min="10758" max="10758" width="12.28515625" customWidth="1"/>
    <col min="11009" max="11009" width="8.85546875" customWidth="1"/>
    <col min="11010" max="11010" width="12.85546875" customWidth="1"/>
    <col min="11011" max="11011" width="25.42578125" customWidth="1"/>
    <col min="11012" max="11012" width="13.42578125" customWidth="1"/>
    <col min="11013" max="11013" width="11.7109375" bestFit="1" customWidth="1"/>
    <col min="11014" max="11014" width="12.28515625" customWidth="1"/>
    <col min="11265" max="11265" width="8.85546875" customWidth="1"/>
    <col min="11266" max="11266" width="12.85546875" customWidth="1"/>
    <col min="11267" max="11267" width="25.42578125" customWidth="1"/>
    <col min="11268" max="11268" width="13.42578125" customWidth="1"/>
    <col min="11269" max="11269" width="11.7109375" bestFit="1" customWidth="1"/>
    <col min="11270" max="11270" width="12.28515625" customWidth="1"/>
    <col min="11521" max="11521" width="8.85546875" customWidth="1"/>
    <col min="11522" max="11522" width="12.85546875" customWidth="1"/>
    <col min="11523" max="11523" width="25.42578125" customWidth="1"/>
    <col min="11524" max="11524" width="13.42578125" customWidth="1"/>
    <col min="11525" max="11525" width="11.7109375" bestFit="1" customWidth="1"/>
    <col min="11526" max="11526" width="12.28515625" customWidth="1"/>
    <col min="11777" max="11777" width="8.85546875" customWidth="1"/>
    <col min="11778" max="11778" width="12.85546875" customWidth="1"/>
    <col min="11779" max="11779" width="25.42578125" customWidth="1"/>
    <col min="11780" max="11780" width="13.42578125" customWidth="1"/>
    <col min="11781" max="11781" width="11.7109375" bestFit="1" customWidth="1"/>
    <col min="11782" max="11782" width="12.28515625" customWidth="1"/>
    <col min="12033" max="12033" width="8.85546875" customWidth="1"/>
    <col min="12034" max="12034" width="12.85546875" customWidth="1"/>
    <col min="12035" max="12035" width="25.42578125" customWidth="1"/>
    <col min="12036" max="12036" width="13.42578125" customWidth="1"/>
    <col min="12037" max="12037" width="11.7109375" bestFit="1" customWidth="1"/>
    <col min="12038" max="12038" width="12.28515625" customWidth="1"/>
    <col min="12289" max="12289" width="8.85546875" customWidth="1"/>
    <col min="12290" max="12290" width="12.85546875" customWidth="1"/>
    <col min="12291" max="12291" width="25.42578125" customWidth="1"/>
    <col min="12292" max="12292" width="13.42578125" customWidth="1"/>
    <col min="12293" max="12293" width="11.7109375" bestFit="1" customWidth="1"/>
    <col min="12294" max="12294" width="12.28515625" customWidth="1"/>
    <col min="12545" max="12545" width="8.85546875" customWidth="1"/>
    <col min="12546" max="12546" width="12.85546875" customWidth="1"/>
    <col min="12547" max="12547" width="25.42578125" customWidth="1"/>
    <col min="12548" max="12548" width="13.42578125" customWidth="1"/>
    <col min="12549" max="12549" width="11.7109375" bestFit="1" customWidth="1"/>
    <col min="12550" max="12550" width="12.28515625" customWidth="1"/>
    <col min="12801" max="12801" width="8.85546875" customWidth="1"/>
    <col min="12802" max="12802" width="12.85546875" customWidth="1"/>
    <col min="12803" max="12803" width="25.42578125" customWidth="1"/>
    <col min="12804" max="12804" width="13.42578125" customWidth="1"/>
    <col min="12805" max="12805" width="11.7109375" bestFit="1" customWidth="1"/>
    <col min="12806" max="12806" width="12.28515625" customWidth="1"/>
    <col min="13057" max="13057" width="8.85546875" customWidth="1"/>
    <col min="13058" max="13058" width="12.85546875" customWidth="1"/>
    <col min="13059" max="13059" width="25.42578125" customWidth="1"/>
    <col min="13060" max="13060" width="13.42578125" customWidth="1"/>
    <col min="13061" max="13061" width="11.7109375" bestFit="1" customWidth="1"/>
    <col min="13062" max="13062" width="12.28515625" customWidth="1"/>
    <col min="13313" max="13313" width="8.85546875" customWidth="1"/>
    <col min="13314" max="13314" width="12.85546875" customWidth="1"/>
    <col min="13315" max="13315" width="25.42578125" customWidth="1"/>
    <col min="13316" max="13316" width="13.42578125" customWidth="1"/>
    <col min="13317" max="13317" width="11.7109375" bestFit="1" customWidth="1"/>
    <col min="13318" max="13318" width="12.28515625" customWidth="1"/>
    <col min="13569" max="13569" width="8.85546875" customWidth="1"/>
    <col min="13570" max="13570" width="12.85546875" customWidth="1"/>
    <col min="13571" max="13571" width="25.42578125" customWidth="1"/>
    <col min="13572" max="13572" width="13.42578125" customWidth="1"/>
    <col min="13573" max="13573" width="11.7109375" bestFit="1" customWidth="1"/>
    <col min="13574" max="13574" width="12.28515625" customWidth="1"/>
    <col min="13825" max="13825" width="8.85546875" customWidth="1"/>
    <col min="13826" max="13826" width="12.85546875" customWidth="1"/>
    <col min="13827" max="13827" width="25.42578125" customWidth="1"/>
    <col min="13828" max="13828" width="13.42578125" customWidth="1"/>
    <col min="13829" max="13829" width="11.7109375" bestFit="1" customWidth="1"/>
    <col min="13830" max="13830" width="12.28515625" customWidth="1"/>
    <col min="14081" max="14081" width="8.85546875" customWidth="1"/>
    <col min="14082" max="14082" width="12.85546875" customWidth="1"/>
    <col min="14083" max="14083" width="25.42578125" customWidth="1"/>
    <col min="14084" max="14084" width="13.42578125" customWidth="1"/>
    <col min="14085" max="14085" width="11.7109375" bestFit="1" customWidth="1"/>
    <col min="14086" max="14086" width="12.28515625" customWidth="1"/>
    <col min="14337" max="14337" width="8.85546875" customWidth="1"/>
    <col min="14338" max="14338" width="12.85546875" customWidth="1"/>
    <col min="14339" max="14339" width="25.42578125" customWidth="1"/>
    <col min="14340" max="14340" width="13.42578125" customWidth="1"/>
    <col min="14341" max="14341" width="11.7109375" bestFit="1" customWidth="1"/>
    <col min="14342" max="14342" width="12.28515625" customWidth="1"/>
    <col min="14593" max="14593" width="8.85546875" customWidth="1"/>
    <col min="14594" max="14594" width="12.85546875" customWidth="1"/>
    <col min="14595" max="14595" width="25.42578125" customWidth="1"/>
    <col min="14596" max="14596" width="13.42578125" customWidth="1"/>
    <col min="14597" max="14597" width="11.7109375" bestFit="1" customWidth="1"/>
    <col min="14598" max="14598" width="12.28515625" customWidth="1"/>
    <col min="14849" max="14849" width="8.85546875" customWidth="1"/>
    <col min="14850" max="14850" width="12.85546875" customWidth="1"/>
    <col min="14851" max="14851" width="25.42578125" customWidth="1"/>
    <col min="14852" max="14852" width="13.42578125" customWidth="1"/>
    <col min="14853" max="14853" width="11.7109375" bestFit="1" customWidth="1"/>
    <col min="14854" max="14854" width="12.28515625" customWidth="1"/>
    <col min="15105" max="15105" width="8.85546875" customWidth="1"/>
    <col min="15106" max="15106" width="12.85546875" customWidth="1"/>
    <col min="15107" max="15107" width="25.42578125" customWidth="1"/>
    <col min="15108" max="15108" width="13.42578125" customWidth="1"/>
    <col min="15109" max="15109" width="11.7109375" bestFit="1" customWidth="1"/>
    <col min="15110" max="15110" width="12.28515625" customWidth="1"/>
    <col min="15361" max="15361" width="8.85546875" customWidth="1"/>
    <col min="15362" max="15362" width="12.85546875" customWidth="1"/>
    <col min="15363" max="15363" width="25.42578125" customWidth="1"/>
    <col min="15364" max="15364" width="13.42578125" customWidth="1"/>
    <col min="15365" max="15365" width="11.7109375" bestFit="1" customWidth="1"/>
    <col min="15366" max="15366" width="12.28515625" customWidth="1"/>
    <col min="15617" max="15617" width="8.85546875" customWidth="1"/>
    <col min="15618" max="15618" width="12.85546875" customWidth="1"/>
    <col min="15619" max="15619" width="25.42578125" customWidth="1"/>
    <col min="15620" max="15620" width="13.42578125" customWidth="1"/>
    <col min="15621" max="15621" width="11.7109375" bestFit="1" customWidth="1"/>
    <col min="15622" max="15622" width="12.28515625" customWidth="1"/>
    <col min="15873" max="15873" width="8.85546875" customWidth="1"/>
    <col min="15874" max="15874" width="12.85546875" customWidth="1"/>
    <col min="15875" max="15875" width="25.42578125" customWidth="1"/>
    <col min="15876" max="15876" width="13.42578125" customWidth="1"/>
    <col min="15877" max="15877" width="11.7109375" bestFit="1" customWidth="1"/>
    <col min="15878" max="15878" width="12.28515625" customWidth="1"/>
    <col min="16129" max="16129" width="8.85546875" customWidth="1"/>
    <col min="16130" max="16130" width="12.85546875" customWidth="1"/>
    <col min="16131" max="16131" width="25.42578125" customWidth="1"/>
    <col min="16132" max="16132" width="13.42578125" customWidth="1"/>
    <col min="16133" max="16133" width="11.7109375" bestFit="1" customWidth="1"/>
    <col min="16134" max="16134" width="12.28515625" customWidth="1"/>
  </cols>
  <sheetData>
    <row r="3" spans="1:256" x14ac:dyDescent="0.25">
      <c r="C3" s="65"/>
      <c r="D3" s="65"/>
      <c r="E3" s="65"/>
    </row>
    <row r="4" spans="1:256" ht="15.75" x14ac:dyDescent="0.25">
      <c r="A4" s="44" t="s">
        <v>73</v>
      </c>
      <c r="B4" s="44"/>
      <c r="C4" s="44"/>
      <c r="D4" s="44"/>
      <c r="E4" s="44"/>
    </row>
    <row r="5" spans="1:256" ht="15.75" x14ac:dyDescent="0.25">
      <c r="A5" s="37"/>
      <c r="B5" s="37"/>
      <c r="C5" s="37" t="s">
        <v>109</v>
      </c>
      <c r="D5" s="37"/>
      <c r="E5" s="37"/>
    </row>
    <row r="6" spans="1:256" x14ac:dyDescent="0.25">
      <c r="A6" s="45" t="s">
        <v>110</v>
      </c>
      <c r="B6" s="45"/>
      <c r="C6" s="45"/>
      <c r="D6" s="45"/>
      <c r="E6" s="45"/>
    </row>
    <row r="7" spans="1:256" x14ac:dyDescent="0.25">
      <c r="A7" s="45" t="s">
        <v>111</v>
      </c>
      <c r="B7" s="45"/>
      <c r="C7" s="45"/>
      <c r="D7" s="45"/>
      <c r="E7" s="45"/>
    </row>
    <row r="8" spans="1:256" x14ac:dyDescent="0.25">
      <c r="A8" s="45" t="s">
        <v>112</v>
      </c>
      <c r="B8" s="45"/>
      <c r="C8" s="45"/>
      <c r="D8" s="45"/>
      <c r="E8" s="45"/>
    </row>
    <row r="9" spans="1:256" ht="15.75" thickBot="1" x14ac:dyDescent="0.3">
      <c r="A9" s="42" t="s">
        <v>6</v>
      </c>
      <c r="B9" s="42"/>
      <c r="C9" s="42"/>
      <c r="D9" s="42"/>
      <c r="E9" s="43"/>
      <c r="F9" s="46"/>
    </row>
    <row r="10" spans="1:256" ht="15.75" thickBot="1" x14ac:dyDescent="0.3">
      <c r="A10" s="1" t="s">
        <v>0</v>
      </c>
      <c r="B10" s="2" t="s">
        <v>1</v>
      </c>
      <c r="C10" s="2" t="s">
        <v>2</v>
      </c>
      <c r="D10" s="2" t="s">
        <v>78</v>
      </c>
      <c r="E10" s="2" t="s">
        <v>3</v>
      </c>
      <c r="F10" s="47" t="s">
        <v>7</v>
      </c>
    </row>
    <row r="11" spans="1:256" x14ac:dyDescent="0.25">
      <c r="A11" s="9">
        <v>45231</v>
      </c>
      <c r="B11" s="53"/>
      <c r="C11" s="10" t="s">
        <v>5</v>
      </c>
      <c r="D11" s="55"/>
      <c r="E11" s="11"/>
      <c r="F11" s="56">
        <v>1509609.68</v>
      </c>
    </row>
    <row r="12" spans="1:256" x14ac:dyDescent="0.25">
      <c r="A12" s="81">
        <v>45260</v>
      </c>
      <c r="B12" s="82" t="s">
        <v>113</v>
      </c>
      <c r="C12" s="83" t="s">
        <v>114</v>
      </c>
      <c r="D12" s="83"/>
      <c r="E12" s="84">
        <v>175</v>
      </c>
      <c r="F12" s="56">
        <f>+F11-E12</f>
        <v>1509434.68</v>
      </c>
      <c r="G12" s="85"/>
      <c r="H12" s="85"/>
      <c r="I12" s="85"/>
      <c r="J12" s="85"/>
      <c r="K12" s="85"/>
      <c r="L12" s="85"/>
      <c r="M12" s="85"/>
      <c r="N12" s="85"/>
      <c r="O12" s="86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7"/>
      <c r="AW12" s="87"/>
      <c r="AX12" s="87"/>
      <c r="AY12" s="87"/>
      <c r="AZ12" s="87"/>
      <c r="BA12" s="87"/>
      <c r="BB12" s="87"/>
      <c r="BC12" s="87"/>
      <c r="BD12" s="87"/>
      <c r="BE12" s="87"/>
      <c r="BF12" s="87"/>
      <c r="BG12" s="87"/>
      <c r="BH12" s="87"/>
      <c r="BI12" s="87"/>
      <c r="BJ12" s="87"/>
      <c r="BK12" s="87"/>
      <c r="BL12" s="87"/>
      <c r="BM12" s="87"/>
      <c r="BN12" s="87"/>
      <c r="BO12" s="87"/>
      <c r="BP12" s="87"/>
      <c r="BQ12" s="87"/>
      <c r="BR12" s="87"/>
      <c r="BS12" s="87"/>
      <c r="BT12" s="87"/>
      <c r="BU12" s="87"/>
      <c r="BV12" s="87"/>
      <c r="BW12" s="87"/>
      <c r="BX12" s="87"/>
      <c r="BY12" s="87"/>
      <c r="BZ12" s="87"/>
      <c r="CA12" s="87"/>
      <c r="CB12" s="87"/>
      <c r="CC12" s="87"/>
      <c r="CD12" s="87"/>
      <c r="CE12" s="87"/>
      <c r="CF12" s="87"/>
      <c r="CG12" s="87"/>
      <c r="CH12" s="87"/>
      <c r="CI12" s="87"/>
      <c r="CJ12" s="87"/>
      <c r="CK12" s="87"/>
      <c r="CL12" s="87"/>
      <c r="CM12" s="87"/>
      <c r="CN12" s="87"/>
      <c r="CO12" s="87"/>
      <c r="CP12" s="87"/>
      <c r="CQ12" s="87"/>
      <c r="CR12" s="87"/>
      <c r="CS12" s="87"/>
      <c r="CT12" s="87"/>
      <c r="CU12" s="87"/>
      <c r="CV12" s="87"/>
      <c r="CW12" s="87"/>
      <c r="CX12" s="87"/>
      <c r="CY12" s="87"/>
      <c r="CZ12" s="87"/>
      <c r="DA12" s="87"/>
      <c r="DB12" s="87"/>
      <c r="DC12" s="87"/>
      <c r="DD12" s="87"/>
      <c r="DE12" s="87"/>
      <c r="DF12" s="87"/>
      <c r="DG12" s="87"/>
      <c r="DH12" s="87"/>
      <c r="DI12" s="87"/>
      <c r="DJ12" s="87"/>
      <c r="DK12" s="87"/>
      <c r="DL12" s="87"/>
      <c r="DM12" s="87"/>
      <c r="DN12" s="87"/>
      <c r="DO12" s="87"/>
      <c r="DP12" s="87"/>
      <c r="DQ12" s="87"/>
      <c r="DR12" s="87"/>
      <c r="DS12" s="87"/>
      <c r="DT12" s="87"/>
      <c r="DU12" s="87"/>
      <c r="DV12" s="87"/>
      <c r="DW12" s="87"/>
      <c r="DX12" s="87"/>
      <c r="DY12" s="87"/>
      <c r="DZ12" s="87"/>
      <c r="EA12" s="87"/>
      <c r="EB12" s="87"/>
      <c r="EC12" s="87"/>
      <c r="ED12" s="87"/>
      <c r="EE12" s="87"/>
      <c r="EF12" s="87"/>
      <c r="EG12" s="87"/>
      <c r="EH12" s="87"/>
      <c r="EI12" s="87"/>
      <c r="EJ12" s="87"/>
      <c r="EK12" s="87"/>
      <c r="EL12" s="87"/>
      <c r="EM12" s="87"/>
      <c r="EN12" s="87"/>
      <c r="EO12" s="87"/>
      <c r="EP12" s="87"/>
      <c r="EQ12" s="87"/>
      <c r="ER12" s="87"/>
      <c r="ES12" s="87"/>
      <c r="ET12" s="87"/>
      <c r="EU12" s="87"/>
      <c r="EV12" s="87"/>
      <c r="EW12" s="87"/>
      <c r="EX12" s="87"/>
      <c r="EY12" s="87"/>
      <c r="EZ12" s="87"/>
      <c r="FA12" s="87"/>
      <c r="FB12" s="87"/>
      <c r="FC12" s="87"/>
      <c r="FD12" s="87"/>
      <c r="FE12" s="87"/>
      <c r="FF12" s="87"/>
      <c r="FG12" s="87"/>
      <c r="FH12" s="87"/>
      <c r="FI12" s="87"/>
      <c r="FJ12" s="87"/>
      <c r="FK12" s="87"/>
      <c r="FL12" s="87"/>
      <c r="FM12" s="87"/>
      <c r="FN12" s="87"/>
      <c r="FO12" s="87"/>
      <c r="FP12" s="87"/>
      <c r="FQ12" s="87"/>
      <c r="FR12" s="87"/>
      <c r="FS12" s="87"/>
      <c r="FT12" s="87"/>
      <c r="FU12" s="87"/>
      <c r="FV12" s="87"/>
      <c r="FW12" s="87"/>
      <c r="FX12" s="87"/>
      <c r="FY12" s="87"/>
      <c r="FZ12" s="87"/>
      <c r="GA12" s="87"/>
      <c r="GB12" s="87"/>
      <c r="GC12" s="87"/>
      <c r="GD12" s="87"/>
      <c r="GE12" s="87"/>
      <c r="GF12" s="87"/>
      <c r="GG12" s="87"/>
      <c r="GH12" s="87"/>
      <c r="GI12" s="87"/>
      <c r="GJ12" s="87"/>
      <c r="GK12" s="87"/>
      <c r="GL12" s="87"/>
      <c r="GM12" s="87"/>
      <c r="GN12" s="87"/>
      <c r="GO12" s="87"/>
      <c r="GP12" s="87"/>
      <c r="GQ12" s="87"/>
      <c r="GR12" s="87"/>
      <c r="GS12" s="87"/>
      <c r="GT12" s="87"/>
      <c r="GU12" s="87"/>
      <c r="GV12" s="87"/>
      <c r="GW12" s="87"/>
      <c r="GX12" s="87"/>
      <c r="GY12" s="87"/>
      <c r="GZ12" s="87"/>
      <c r="HA12" s="87"/>
      <c r="HB12" s="87"/>
      <c r="HC12" s="87"/>
      <c r="HD12" s="87"/>
      <c r="HE12" s="87"/>
      <c r="HF12" s="87"/>
      <c r="HG12" s="87"/>
      <c r="HH12" s="87"/>
      <c r="HI12" s="87"/>
      <c r="HJ12" s="87"/>
      <c r="HK12" s="87"/>
      <c r="HL12" s="87"/>
      <c r="HM12" s="87"/>
      <c r="HN12" s="87"/>
      <c r="HO12" s="87"/>
      <c r="HP12" s="87"/>
      <c r="HQ12" s="87"/>
      <c r="HR12" s="87"/>
      <c r="HS12" s="87"/>
      <c r="HT12" s="87"/>
      <c r="HU12" s="87"/>
      <c r="HV12" s="87"/>
      <c r="HW12" s="87"/>
      <c r="HX12" s="87"/>
      <c r="HY12" s="87"/>
      <c r="HZ12" s="87"/>
      <c r="IA12" s="87"/>
      <c r="IB12" s="87"/>
      <c r="IC12" s="87"/>
      <c r="ID12" s="87"/>
      <c r="IE12" s="87"/>
      <c r="IF12" s="87"/>
      <c r="IG12" s="87"/>
      <c r="IH12" s="87"/>
      <c r="II12" s="87"/>
      <c r="IJ12" s="87"/>
      <c r="IK12" s="87"/>
      <c r="IL12" s="87"/>
      <c r="IM12" s="87"/>
      <c r="IN12" s="87"/>
      <c r="IO12" s="87"/>
      <c r="IP12" s="87"/>
      <c r="IQ12" s="87"/>
      <c r="IR12" s="87"/>
      <c r="IS12" s="87"/>
      <c r="IT12" s="87"/>
      <c r="IU12" s="87"/>
      <c r="IV12" s="87"/>
    </row>
    <row r="17" spans="1:4" x14ac:dyDescent="0.25">
      <c r="A17" t="s">
        <v>107</v>
      </c>
      <c r="D17" t="s">
        <v>108</v>
      </c>
    </row>
    <row r="18" spans="1:4" x14ac:dyDescent="0.25">
      <c r="A18" t="s">
        <v>4</v>
      </c>
      <c r="D18" t="s">
        <v>11</v>
      </c>
    </row>
  </sheetData>
  <mergeCells count="5">
    <mergeCell ref="A4:E4"/>
    <mergeCell ref="A6:E6"/>
    <mergeCell ref="A7:E7"/>
    <mergeCell ref="A8:E8"/>
    <mergeCell ref="A9:E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500F6-3821-4959-8354-4C884708C63C}">
  <dimension ref="A5:N24"/>
  <sheetViews>
    <sheetView tabSelected="1" workbookViewId="0">
      <selection activeCell="J8" sqref="J8"/>
    </sheetView>
  </sheetViews>
  <sheetFormatPr baseColWidth="10" defaultRowHeight="15" x14ac:dyDescent="0.25"/>
  <cols>
    <col min="1" max="1" width="2" style="90" customWidth="1"/>
    <col min="2" max="2" width="8.85546875" style="90" customWidth="1"/>
    <col min="3" max="3" width="16.42578125" style="90" customWidth="1"/>
    <col min="4" max="4" width="42.140625" style="90" customWidth="1"/>
    <col min="5" max="5" width="8.5703125" style="90" customWidth="1"/>
    <col min="6" max="6" width="9.28515625" style="90" customWidth="1"/>
    <col min="7" max="7" width="9.85546875" style="90" customWidth="1"/>
    <col min="8" max="8" width="11.7109375" style="90" bestFit="1" customWidth="1"/>
    <col min="9" max="256" width="11.42578125" style="90"/>
    <col min="257" max="257" width="2" style="90" customWidth="1"/>
    <col min="258" max="258" width="8.85546875" style="90" customWidth="1"/>
    <col min="259" max="259" width="16.42578125" style="90" customWidth="1"/>
    <col min="260" max="260" width="42.140625" style="90" customWidth="1"/>
    <col min="261" max="261" width="8.5703125" style="90" customWidth="1"/>
    <col min="262" max="262" width="9.28515625" style="90" customWidth="1"/>
    <col min="263" max="263" width="9.85546875" style="90" customWidth="1"/>
    <col min="264" max="264" width="11.7109375" style="90" bestFit="1" customWidth="1"/>
    <col min="265" max="512" width="11.42578125" style="90"/>
    <col min="513" max="513" width="2" style="90" customWidth="1"/>
    <col min="514" max="514" width="8.85546875" style="90" customWidth="1"/>
    <col min="515" max="515" width="16.42578125" style="90" customWidth="1"/>
    <col min="516" max="516" width="42.140625" style="90" customWidth="1"/>
    <col min="517" max="517" width="8.5703125" style="90" customWidth="1"/>
    <col min="518" max="518" width="9.28515625" style="90" customWidth="1"/>
    <col min="519" max="519" width="9.85546875" style="90" customWidth="1"/>
    <col min="520" max="520" width="11.7109375" style="90" bestFit="1" customWidth="1"/>
    <col min="521" max="768" width="11.42578125" style="90"/>
    <col min="769" max="769" width="2" style="90" customWidth="1"/>
    <col min="770" max="770" width="8.85546875" style="90" customWidth="1"/>
    <col min="771" max="771" width="16.42578125" style="90" customWidth="1"/>
    <col min="772" max="772" width="42.140625" style="90" customWidth="1"/>
    <col min="773" max="773" width="8.5703125" style="90" customWidth="1"/>
    <col min="774" max="774" width="9.28515625" style="90" customWidth="1"/>
    <col min="775" max="775" width="9.85546875" style="90" customWidth="1"/>
    <col min="776" max="776" width="11.7109375" style="90" bestFit="1" customWidth="1"/>
    <col min="777" max="1024" width="11.42578125" style="90"/>
    <col min="1025" max="1025" width="2" style="90" customWidth="1"/>
    <col min="1026" max="1026" width="8.85546875" style="90" customWidth="1"/>
    <col min="1027" max="1027" width="16.42578125" style="90" customWidth="1"/>
    <col min="1028" max="1028" width="42.140625" style="90" customWidth="1"/>
    <col min="1029" max="1029" width="8.5703125" style="90" customWidth="1"/>
    <col min="1030" max="1030" width="9.28515625" style="90" customWidth="1"/>
    <col min="1031" max="1031" width="9.85546875" style="90" customWidth="1"/>
    <col min="1032" max="1032" width="11.7109375" style="90" bestFit="1" customWidth="1"/>
    <col min="1033" max="1280" width="11.42578125" style="90"/>
    <col min="1281" max="1281" width="2" style="90" customWidth="1"/>
    <col min="1282" max="1282" width="8.85546875" style="90" customWidth="1"/>
    <col min="1283" max="1283" width="16.42578125" style="90" customWidth="1"/>
    <col min="1284" max="1284" width="42.140625" style="90" customWidth="1"/>
    <col min="1285" max="1285" width="8.5703125" style="90" customWidth="1"/>
    <col min="1286" max="1286" width="9.28515625" style="90" customWidth="1"/>
    <col min="1287" max="1287" width="9.85546875" style="90" customWidth="1"/>
    <col min="1288" max="1288" width="11.7109375" style="90" bestFit="1" customWidth="1"/>
    <col min="1289" max="1536" width="11.42578125" style="90"/>
    <col min="1537" max="1537" width="2" style="90" customWidth="1"/>
    <col min="1538" max="1538" width="8.85546875" style="90" customWidth="1"/>
    <col min="1539" max="1539" width="16.42578125" style="90" customWidth="1"/>
    <col min="1540" max="1540" width="42.140625" style="90" customWidth="1"/>
    <col min="1541" max="1541" width="8.5703125" style="90" customWidth="1"/>
    <col min="1542" max="1542" width="9.28515625" style="90" customWidth="1"/>
    <col min="1543" max="1543" width="9.85546875" style="90" customWidth="1"/>
    <col min="1544" max="1544" width="11.7109375" style="90" bestFit="1" customWidth="1"/>
    <col min="1545" max="1792" width="11.42578125" style="90"/>
    <col min="1793" max="1793" width="2" style="90" customWidth="1"/>
    <col min="1794" max="1794" width="8.85546875" style="90" customWidth="1"/>
    <col min="1795" max="1795" width="16.42578125" style="90" customWidth="1"/>
    <col min="1796" max="1796" width="42.140625" style="90" customWidth="1"/>
    <col min="1797" max="1797" width="8.5703125" style="90" customWidth="1"/>
    <col min="1798" max="1798" width="9.28515625" style="90" customWidth="1"/>
    <col min="1799" max="1799" width="9.85546875" style="90" customWidth="1"/>
    <col min="1800" max="1800" width="11.7109375" style="90" bestFit="1" customWidth="1"/>
    <col min="1801" max="2048" width="11.42578125" style="90"/>
    <col min="2049" max="2049" width="2" style="90" customWidth="1"/>
    <col min="2050" max="2050" width="8.85546875" style="90" customWidth="1"/>
    <col min="2051" max="2051" width="16.42578125" style="90" customWidth="1"/>
    <col min="2052" max="2052" width="42.140625" style="90" customWidth="1"/>
    <col min="2053" max="2053" width="8.5703125" style="90" customWidth="1"/>
    <col min="2054" max="2054" width="9.28515625" style="90" customWidth="1"/>
    <col min="2055" max="2055" width="9.85546875" style="90" customWidth="1"/>
    <col min="2056" max="2056" width="11.7109375" style="90" bestFit="1" customWidth="1"/>
    <col min="2057" max="2304" width="11.42578125" style="90"/>
    <col min="2305" max="2305" width="2" style="90" customWidth="1"/>
    <col min="2306" max="2306" width="8.85546875" style="90" customWidth="1"/>
    <col min="2307" max="2307" width="16.42578125" style="90" customWidth="1"/>
    <col min="2308" max="2308" width="42.140625" style="90" customWidth="1"/>
    <col min="2309" max="2309" width="8.5703125" style="90" customWidth="1"/>
    <col min="2310" max="2310" width="9.28515625" style="90" customWidth="1"/>
    <col min="2311" max="2311" width="9.85546875" style="90" customWidth="1"/>
    <col min="2312" max="2312" width="11.7109375" style="90" bestFit="1" customWidth="1"/>
    <col min="2313" max="2560" width="11.42578125" style="90"/>
    <col min="2561" max="2561" width="2" style="90" customWidth="1"/>
    <col min="2562" max="2562" width="8.85546875" style="90" customWidth="1"/>
    <col min="2563" max="2563" width="16.42578125" style="90" customWidth="1"/>
    <col min="2564" max="2564" width="42.140625" style="90" customWidth="1"/>
    <col min="2565" max="2565" width="8.5703125" style="90" customWidth="1"/>
    <col min="2566" max="2566" width="9.28515625" style="90" customWidth="1"/>
    <col min="2567" max="2567" width="9.85546875" style="90" customWidth="1"/>
    <col min="2568" max="2568" width="11.7109375" style="90" bestFit="1" customWidth="1"/>
    <col min="2569" max="2816" width="11.42578125" style="90"/>
    <col min="2817" max="2817" width="2" style="90" customWidth="1"/>
    <col min="2818" max="2818" width="8.85546875" style="90" customWidth="1"/>
    <col min="2819" max="2819" width="16.42578125" style="90" customWidth="1"/>
    <col min="2820" max="2820" width="42.140625" style="90" customWidth="1"/>
    <col min="2821" max="2821" width="8.5703125" style="90" customWidth="1"/>
    <col min="2822" max="2822" width="9.28515625" style="90" customWidth="1"/>
    <col min="2823" max="2823" width="9.85546875" style="90" customWidth="1"/>
    <col min="2824" max="2824" width="11.7109375" style="90" bestFit="1" customWidth="1"/>
    <col min="2825" max="3072" width="11.42578125" style="90"/>
    <col min="3073" max="3073" width="2" style="90" customWidth="1"/>
    <col min="3074" max="3074" width="8.85546875" style="90" customWidth="1"/>
    <col min="3075" max="3075" width="16.42578125" style="90" customWidth="1"/>
    <col min="3076" max="3076" width="42.140625" style="90" customWidth="1"/>
    <col min="3077" max="3077" width="8.5703125" style="90" customWidth="1"/>
    <col min="3078" max="3078" width="9.28515625" style="90" customWidth="1"/>
    <col min="3079" max="3079" width="9.85546875" style="90" customWidth="1"/>
    <col min="3080" max="3080" width="11.7109375" style="90" bestFit="1" customWidth="1"/>
    <col min="3081" max="3328" width="11.42578125" style="90"/>
    <col min="3329" max="3329" width="2" style="90" customWidth="1"/>
    <col min="3330" max="3330" width="8.85546875" style="90" customWidth="1"/>
    <col min="3331" max="3331" width="16.42578125" style="90" customWidth="1"/>
    <col min="3332" max="3332" width="42.140625" style="90" customWidth="1"/>
    <col min="3333" max="3333" width="8.5703125" style="90" customWidth="1"/>
    <col min="3334" max="3334" width="9.28515625" style="90" customWidth="1"/>
    <col min="3335" max="3335" width="9.85546875" style="90" customWidth="1"/>
    <col min="3336" max="3336" width="11.7109375" style="90" bestFit="1" customWidth="1"/>
    <col min="3337" max="3584" width="11.42578125" style="90"/>
    <col min="3585" max="3585" width="2" style="90" customWidth="1"/>
    <col min="3586" max="3586" width="8.85546875" style="90" customWidth="1"/>
    <col min="3587" max="3587" width="16.42578125" style="90" customWidth="1"/>
    <col min="3588" max="3588" width="42.140625" style="90" customWidth="1"/>
    <col min="3589" max="3589" width="8.5703125" style="90" customWidth="1"/>
    <col min="3590" max="3590" width="9.28515625" style="90" customWidth="1"/>
    <col min="3591" max="3591" width="9.85546875" style="90" customWidth="1"/>
    <col min="3592" max="3592" width="11.7109375" style="90" bestFit="1" customWidth="1"/>
    <col min="3593" max="3840" width="11.42578125" style="90"/>
    <col min="3841" max="3841" width="2" style="90" customWidth="1"/>
    <col min="3842" max="3842" width="8.85546875" style="90" customWidth="1"/>
    <col min="3843" max="3843" width="16.42578125" style="90" customWidth="1"/>
    <col min="3844" max="3844" width="42.140625" style="90" customWidth="1"/>
    <col min="3845" max="3845" width="8.5703125" style="90" customWidth="1"/>
    <col min="3846" max="3846" width="9.28515625" style="90" customWidth="1"/>
    <col min="3847" max="3847" width="9.85546875" style="90" customWidth="1"/>
    <col min="3848" max="3848" width="11.7109375" style="90" bestFit="1" customWidth="1"/>
    <col min="3849" max="4096" width="11.42578125" style="90"/>
    <col min="4097" max="4097" width="2" style="90" customWidth="1"/>
    <col min="4098" max="4098" width="8.85546875" style="90" customWidth="1"/>
    <col min="4099" max="4099" width="16.42578125" style="90" customWidth="1"/>
    <col min="4100" max="4100" width="42.140625" style="90" customWidth="1"/>
    <col min="4101" max="4101" width="8.5703125" style="90" customWidth="1"/>
    <col min="4102" max="4102" width="9.28515625" style="90" customWidth="1"/>
    <col min="4103" max="4103" width="9.85546875" style="90" customWidth="1"/>
    <col min="4104" max="4104" width="11.7109375" style="90" bestFit="1" customWidth="1"/>
    <col min="4105" max="4352" width="11.42578125" style="90"/>
    <col min="4353" max="4353" width="2" style="90" customWidth="1"/>
    <col min="4354" max="4354" width="8.85546875" style="90" customWidth="1"/>
    <col min="4355" max="4355" width="16.42578125" style="90" customWidth="1"/>
    <col min="4356" max="4356" width="42.140625" style="90" customWidth="1"/>
    <col min="4357" max="4357" width="8.5703125" style="90" customWidth="1"/>
    <col min="4358" max="4358" width="9.28515625" style="90" customWidth="1"/>
    <col min="4359" max="4359" width="9.85546875" style="90" customWidth="1"/>
    <col min="4360" max="4360" width="11.7109375" style="90" bestFit="1" customWidth="1"/>
    <col min="4361" max="4608" width="11.42578125" style="90"/>
    <col min="4609" max="4609" width="2" style="90" customWidth="1"/>
    <col min="4610" max="4610" width="8.85546875" style="90" customWidth="1"/>
    <col min="4611" max="4611" width="16.42578125" style="90" customWidth="1"/>
    <col min="4612" max="4612" width="42.140625" style="90" customWidth="1"/>
    <col min="4613" max="4613" width="8.5703125" style="90" customWidth="1"/>
    <col min="4614" max="4614" width="9.28515625" style="90" customWidth="1"/>
    <col min="4615" max="4615" width="9.85546875" style="90" customWidth="1"/>
    <col min="4616" max="4616" width="11.7109375" style="90" bestFit="1" customWidth="1"/>
    <col min="4617" max="4864" width="11.42578125" style="90"/>
    <col min="4865" max="4865" width="2" style="90" customWidth="1"/>
    <col min="4866" max="4866" width="8.85546875" style="90" customWidth="1"/>
    <col min="4867" max="4867" width="16.42578125" style="90" customWidth="1"/>
    <col min="4868" max="4868" width="42.140625" style="90" customWidth="1"/>
    <col min="4869" max="4869" width="8.5703125" style="90" customWidth="1"/>
    <col min="4870" max="4870" width="9.28515625" style="90" customWidth="1"/>
    <col min="4871" max="4871" width="9.85546875" style="90" customWidth="1"/>
    <col min="4872" max="4872" width="11.7109375" style="90" bestFit="1" customWidth="1"/>
    <col min="4873" max="5120" width="11.42578125" style="90"/>
    <col min="5121" max="5121" width="2" style="90" customWidth="1"/>
    <col min="5122" max="5122" width="8.85546875" style="90" customWidth="1"/>
    <col min="5123" max="5123" width="16.42578125" style="90" customWidth="1"/>
    <col min="5124" max="5124" width="42.140625" style="90" customWidth="1"/>
    <col min="5125" max="5125" width="8.5703125" style="90" customWidth="1"/>
    <col min="5126" max="5126" width="9.28515625" style="90" customWidth="1"/>
    <col min="5127" max="5127" width="9.85546875" style="90" customWidth="1"/>
    <col min="5128" max="5128" width="11.7109375" style="90" bestFit="1" customWidth="1"/>
    <col min="5129" max="5376" width="11.42578125" style="90"/>
    <col min="5377" max="5377" width="2" style="90" customWidth="1"/>
    <col min="5378" max="5378" width="8.85546875" style="90" customWidth="1"/>
    <col min="5379" max="5379" width="16.42578125" style="90" customWidth="1"/>
    <col min="5380" max="5380" width="42.140625" style="90" customWidth="1"/>
    <col min="5381" max="5381" width="8.5703125" style="90" customWidth="1"/>
    <col min="5382" max="5382" width="9.28515625" style="90" customWidth="1"/>
    <col min="5383" max="5383" width="9.85546875" style="90" customWidth="1"/>
    <col min="5384" max="5384" width="11.7109375" style="90" bestFit="1" customWidth="1"/>
    <col min="5385" max="5632" width="11.42578125" style="90"/>
    <col min="5633" max="5633" width="2" style="90" customWidth="1"/>
    <col min="5634" max="5634" width="8.85546875" style="90" customWidth="1"/>
    <col min="5635" max="5635" width="16.42578125" style="90" customWidth="1"/>
    <col min="5636" max="5636" width="42.140625" style="90" customWidth="1"/>
    <col min="5637" max="5637" width="8.5703125" style="90" customWidth="1"/>
    <col min="5638" max="5638" width="9.28515625" style="90" customWidth="1"/>
    <col min="5639" max="5639" width="9.85546875" style="90" customWidth="1"/>
    <col min="5640" max="5640" width="11.7109375" style="90" bestFit="1" customWidth="1"/>
    <col min="5641" max="5888" width="11.42578125" style="90"/>
    <col min="5889" max="5889" width="2" style="90" customWidth="1"/>
    <col min="5890" max="5890" width="8.85546875" style="90" customWidth="1"/>
    <col min="5891" max="5891" width="16.42578125" style="90" customWidth="1"/>
    <col min="5892" max="5892" width="42.140625" style="90" customWidth="1"/>
    <col min="5893" max="5893" width="8.5703125" style="90" customWidth="1"/>
    <col min="5894" max="5894" width="9.28515625" style="90" customWidth="1"/>
    <col min="5895" max="5895" width="9.85546875" style="90" customWidth="1"/>
    <col min="5896" max="5896" width="11.7109375" style="90" bestFit="1" customWidth="1"/>
    <col min="5897" max="6144" width="11.42578125" style="90"/>
    <col min="6145" max="6145" width="2" style="90" customWidth="1"/>
    <col min="6146" max="6146" width="8.85546875" style="90" customWidth="1"/>
    <col min="6147" max="6147" width="16.42578125" style="90" customWidth="1"/>
    <col min="6148" max="6148" width="42.140625" style="90" customWidth="1"/>
    <col min="6149" max="6149" width="8.5703125" style="90" customWidth="1"/>
    <col min="6150" max="6150" width="9.28515625" style="90" customWidth="1"/>
    <col min="6151" max="6151" width="9.85546875" style="90" customWidth="1"/>
    <col min="6152" max="6152" width="11.7109375" style="90" bestFit="1" customWidth="1"/>
    <col min="6153" max="6400" width="11.42578125" style="90"/>
    <col min="6401" max="6401" width="2" style="90" customWidth="1"/>
    <col min="6402" max="6402" width="8.85546875" style="90" customWidth="1"/>
    <col min="6403" max="6403" width="16.42578125" style="90" customWidth="1"/>
    <col min="6404" max="6404" width="42.140625" style="90" customWidth="1"/>
    <col min="6405" max="6405" width="8.5703125" style="90" customWidth="1"/>
    <col min="6406" max="6406" width="9.28515625" style="90" customWidth="1"/>
    <col min="6407" max="6407" width="9.85546875" style="90" customWidth="1"/>
    <col min="6408" max="6408" width="11.7109375" style="90" bestFit="1" customWidth="1"/>
    <col min="6409" max="6656" width="11.42578125" style="90"/>
    <col min="6657" max="6657" width="2" style="90" customWidth="1"/>
    <col min="6658" max="6658" width="8.85546875" style="90" customWidth="1"/>
    <col min="6659" max="6659" width="16.42578125" style="90" customWidth="1"/>
    <col min="6660" max="6660" width="42.140625" style="90" customWidth="1"/>
    <col min="6661" max="6661" width="8.5703125" style="90" customWidth="1"/>
    <col min="6662" max="6662" width="9.28515625" style="90" customWidth="1"/>
    <col min="6663" max="6663" width="9.85546875" style="90" customWidth="1"/>
    <col min="6664" max="6664" width="11.7109375" style="90" bestFit="1" customWidth="1"/>
    <col min="6665" max="6912" width="11.42578125" style="90"/>
    <col min="6913" max="6913" width="2" style="90" customWidth="1"/>
    <col min="6914" max="6914" width="8.85546875" style="90" customWidth="1"/>
    <col min="6915" max="6915" width="16.42578125" style="90" customWidth="1"/>
    <col min="6916" max="6916" width="42.140625" style="90" customWidth="1"/>
    <col min="6917" max="6917" width="8.5703125" style="90" customWidth="1"/>
    <col min="6918" max="6918" width="9.28515625" style="90" customWidth="1"/>
    <col min="6919" max="6919" width="9.85546875" style="90" customWidth="1"/>
    <col min="6920" max="6920" width="11.7109375" style="90" bestFit="1" customWidth="1"/>
    <col min="6921" max="7168" width="11.42578125" style="90"/>
    <col min="7169" max="7169" width="2" style="90" customWidth="1"/>
    <col min="7170" max="7170" width="8.85546875" style="90" customWidth="1"/>
    <col min="7171" max="7171" width="16.42578125" style="90" customWidth="1"/>
    <col min="7172" max="7172" width="42.140625" style="90" customWidth="1"/>
    <col min="7173" max="7173" width="8.5703125" style="90" customWidth="1"/>
    <col min="7174" max="7174" width="9.28515625" style="90" customWidth="1"/>
    <col min="7175" max="7175" width="9.85546875" style="90" customWidth="1"/>
    <col min="7176" max="7176" width="11.7109375" style="90" bestFit="1" customWidth="1"/>
    <col min="7177" max="7424" width="11.42578125" style="90"/>
    <col min="7425" max="7425" width="2" style="90" customWidth="1"/>
    <col min="7426" max="7426" width="8.85546875" style="90" customWidth="1"/>
    <col min="7427" max="7427" width="16.42578125" style="90" customWidth="1"/>
    <col min="7428" max="7428" width="42.140625" style="90" customWidth="1"/>
    <col min="7429" max="7429" width="8.5703125" style="90" customWidth="1"/>
    <col min="7430" max="7430" width="9.28515625" style="90" customWidth="1"/>
    <col min="7431" max="7431" width="9.85546875" style="90" customWidth="1"/>
    <col min="7432" max="7432" width="11.7109375" style="90" bestFit="1" customWidth="1"/>
    <col min="7433" max="7680" width="11.42578125" style="90"/>
    <col min="7681" max="7681" width="2" style="90" customWidth="1"/>
    <col min="7682" max="7682" width="8.85546875" style="90" customWidth="1"/>
    <col min="7683" max="7683" width="16.42578125" style="90" customWidth="1"/>
    <col min="7684" max="7684" width="42.140625" style="90" customWidth="1"/>
    <col min="7685" max="7685" width="8.5703125" style="90" customWidth="1"/>
    <col min="7686" max="7686" width="9.28515625" style="90" customWidth="1"/>
    <col min="7687" max="7687" width="9.85546875" style="90" customWidth="1"/>
    <col min="7688" max="7688" width="11.7109375" style="90" bestFit="1" customWidth="1"/>
    <col min="7689" max="7936" width="11.42578125" style="90"/>
    <col min="7937" max="7937" width="2" style="90" customWidth="1"/>
    <col min="7938" max="7938" width="8.85546875" style="90" customWidth="1"/>
    <col min="7939" max="7939" width="16.42578125" style="90" customWidth="1"/>
    <col min="7940" max="7940" width="42.140625" style="90" customWidth="1"/>
    <col min="7941" max="7941" width="8.5703125" style="90" customWidth="1"/>
    <col min="7942" max="7942" width="9.28515625" style="90" customWidth="1"/>
    <col min="7943" max="7943" width="9.85546875" style="90" customWidth="1"/>
    <col min="7944" max="7944" width="11.7109375" style="90" bestFit="1" customWidth="1"/>
    <col min="7945" max="8192" width="11.42578125" style="90"/>
    <col min="8193" max="8193" width="2" style="90" customWidth="1"/>
    <col min="8194" max="8194" width="8.85546875" style="90" customWidth="1"/>
    <col min="8195" max="8195" width="16.42578125" style="90" customWidth="1"/>
    <col min="8196" max="8196" width="42.140625" style="90" customWidth="1"/>
    <col min="8197" max="8197" width="8.5703125" style="90" customWidth="1"/>
    <col min="8198" max="8198" width="9.28515625" style="90" customWidth="1"/>
    <col min="8199" max="8199" width="9.85546875" style="90" customWidth="1"/>
    <col min="8200" max="8200" width="11.7109375" style="90" bestFit="1" customWidth="1"/>
    <col min="8201" max="8448" width="11.42578125" style="90"/>
    <col min="8449" max="8449" width="2" style="90" customWidth="1"/>
    <col min="8450" max="8450" width="8.85546875" style="90" customWidth="1"/>
    <col min="8451" max="8451" width="16.42578125" style="90" customWidth="1"/>
    <col min="8452" max="8452" width="42.140625" style="90" customWidth="1"/>
    <col min="8453" max="8453" width="8.5703125" style="90" customWidth="1"/>
    <col min="8454" max="8454" width="9.28515625" style="90" customWidth="1"/>
    <col min="8455" max="8455" width="9.85546875" style="90" customWidth="1"/>
    <col min="8456" max="8456" width="11.7109375" style="90" bestFit="1" customWidth="1"/>
    <col min="8457" max="8704" width="11.42578125" style="90"/>
    <col min="8705" max="8705" width="2" style="90" customWidth="1"/>
    <col min="8706" max="8706" width="8.85546875" style="90" customWidth="1"/>
    <col min="8707" max="8707" width="16.42578125" style="90" customWidth="1"/>
    <col min="8708" max="8708" width="42.140625" style="90" customWidth="1"/>
    <col min="8709" max="8709" width="8.5703125" style="90" customWidth="1"/>
    <col min="8710" max="8710" width="9.28515625" style="90" customWidth="1"/>
    <col min="8711" max="8711" width="9.85546875" style="90" customWidth="1"/>
    <col min="8712" max="8712" width="11.7109375" style="90" bestFit="1" customWidth="1"/>
    <col min="8713" max="8960" width="11.42578125" style="90"/>
    <col min="8961" max="8961" width="2" style="90" customWidth="1"/>
    <col min="8962" max="8962" width="8.85546875" style="90" customWidth="1"/>
    <col min="8963" max="8963" width="16.42578125" style="90" customWidth="1"/>
    <col min="8964" max="8964" width="42.140625" style="90" customWidth="1"/>
    <col min="8965" max="8965" width="8.5703125" style="90" customWidth="1"/>
    <col min="8966" max="8966" width="9.28515625" style="90" customWidth="1"/>
    <col min="8967" max="8967" width="9.85546875" style="90" customWidth="1"/>
    <col min="8968" max="8968" width="11.7109375" style="90" bestFit="1" customWidth="1"/>
    <col min="8969" max="9216" width="11.42578125" style="90"/>
    <col min="9217" max="9217" width="2" style="90" customWidth="1"/>
    <col min="9218" max="9218" width="8.85546875" style="90" customWidth="1"/>
    <col min="9219" max="9219" width="16.42578125" style="90" customWidth="1"/>
    <col min="9220" max="9220" width="42.140625" style="90" customWidth="1"/>
    <col min="9221" max="9221" width="8.5703125" style="90" customWidth="1"/>
    <col min="9222" max="9222" width="9.28515625" style="90" customWidth="1"/>
    <col min="9223" max="9223" width="9.85546875" style="90" customWidth="1"/>
    <col min="9224" max="9224" width="11.7109375" style="90" bestFit="1" customWidth="1"/>
    <col min="9225" max="9472" width="11.42578125" style="90"/>
    <col min="9473" max="9473" width="2" style="90" customWidth="1"/>
    <col min="9474" max="9474" width="8.85546875" style="90" customWidth="1"/>
    <col min="9475" max="9475" width="16.42578125" style="90" customWidth="1"/>
    <col min="9476" max="9476" width="42.140625" style="90" customWidth="1"/>
    <col min="9477" max="9477" width="8.5703125" style="90" customWidth="1"/>
    <col min="9478" max="9478" width="9.28515625" style="90" customWidth="1"/>
    <col min="9479" max="9479" width="9.85546875" style="90" customWidth="1"/>
    <col min="9480" max="9480" width="11.7109375" style="90" bestFit="1" customWidth="1"/>
    <col min="9481" max="9728" width="11.42578125" style="90"/>
    <col min="9729" max="9729" width="2" style="90" customWidth="1"/>
    <col min="9730" max="9730" width="8.85546875" style="90" customWidth="1"/>
    <col min="9731" max="9731" width="16.42578125" style="90" customWidth="1"/>
    <col min="9732" max="9732" width="42.140625" style="90" customWidth="1"/>
    <col min="9733" max="9733" width="8.5703125" style="90" customWidth="1"/>
    <col min="9734" max="9734" width="9.28515625" style="90" customWidth="1"/>
    <col min="9735" max="9735" width="9.85546875" style="90" customWidth="1"/>
    <col min="9736" max="9736" width="11.7109375" style="90" bestFit="1" customWidth="1"/>
    <col min="9737" max="9984" width="11.42578125" style="90"/>
    <col min="9985" max="9985" width="2" style="90" customWidth="1"/>
    <col min="9986" max="9986" width="8.85546875" style="90" customWidth="1"/>
    <col min="9987" max="9987" width="16.42578125" style="90" customWidth="1"/>
    <col min="9988" max="9988" width="42.140625" style="90" customWidth="1"/>
    <col min="9989" max="9989" width="8.5703125" style="90" customWidth="1"/>
    <col min="9990" max="9990" width="9.28515625" style="90" customWidth="1"/>
    <col min="9991" max="9991" width="9.85546875" style="90" customWidth="1"/>
    <col min="9992" max="9992" width="11.7109375" style="90" bestFit="1" customWidth="1"/>
    <col min="9993" max="10240" width="11.42578125" style="90"/>
    <col min="10241" max="10241" width="2" style="90" customWidth="1"/>
    <col min="10242" max="10242" width="8.85546875" style="90" customWidth="1"/>
    <col min="10243" max="10243" width="16.42578125" style="90" customWidth="1"/>
    <col min="10244" max="10244" width="42.140625" style="90" customWidth="1"/>
    <col min="10245" max="10245" width="8.5703125" style="90" customWidth="1"/>
    <col min="10246" max="10246" width="9.28515625" style="90" customWidth="1"/>
    <col min="10247" max="10247" width="9.85546875" style="90" customWidth="1"/>
    <col min="10248" max="10248" width="11.7109375" style="90" bestFit="1" customWidth="1"/>
    <col min="10249" max="10496" width="11.42578125" style="90"/>
    <col min="10497" max="10497" width="2" style="90" customWidth="1"/>
    <col min="10498" max="10498" width="8.85546875" style="90" customWidth="1"/>
    <col min="10499" max="10499" width="16.42578125" style="90" customWidth="1"/>
    <col min="10500" max="10500" width="42.140625" style="90" customWidth="1"/>
    <col min="10501" max="10501" width="8.5703125" style="90" customWidth="1"/>
    <col min="10502" max="10502" width="9.28515625" style="90" customWidth="1"/>
    <col min="10503" max="10503" width="9.85546875" style="90" customWidth="1"/>
    <col min="10504" max="10504" width="11.7109375" style="90" bestFit="1" customWidth="1"/>
    <col min="10505" max="10752" width="11.42578125" style="90"/>
    <col min="10753" max="10753" width="2" style="90" customWidth="1"/>
    <col min="10754" max="10754" width="8.85546875" style="90" customWidth="1"/>
    <col min="10755" max="10755" width="16.42578125" style="90" customWidth="1"/>
    <col min="10756" max="10756" width="42.140625" style="90" customWidth="1"/>
    <col min="10757" max="10757" width="8.5703125" style="90" customWidth="1"/>
    <col min="10758" max="10758" width="9.28515625" style="90" customWidth="1"/>
    <col min="10759" max="10759" width="9.85546875" style="90" customWidth="1"/>
    <col min="10760" max="10760" width="11.7109375" style="90" bestFit="1" customWidth="1"/>
    <col min="10761" max="11008" width="11.42578125" style="90"/>
    <col min="11009" max="11009" width="2" style="90" customWidth="1"/>
    <col min="11010" max="11010" width="8.85546875" style="90" customWidth="1"/>
    <col min="11011" max="11011" width="16.42578125" style="90" customWidth="1"/>
    <col min="11012" max="11012" width="42.140625" style="90" customWidth="1"/>
    <col min="11013" max="11013" width="8.5703125" style="90" customWidth="1"/>
    <col min="11014" max="11014" width="9.28515625" style="90" customWidth="1"/>
    <col min="11015" max="11015" width="9.85546875" style="90" customWidth="1"/>
    <col min="11016" max="11016" width="11.7109375" style="90" bestFit="1" customWidth="1"/>
    <col min="11017" max="11264" width="11.42578125" style="90"/>
    <col min="11265" max="11265" width="2" style="90" customWidth="1"/>
    <col min="11266" max="11266" width="8.85546875" style="90" customWidth="1"/>
    <col min="11267" max="11267" width="16.42578125" style="90" customWidth="1"/>
    <col min="11268" max="11268" width="42.140625" style="90" customWidth="1"/>
    <col min="11269" max="11269" width="8.5703125" style="90" customWidth="1"/>
    <col min="11270" max="11270" width="9.28515625" style="90" customWidth="1"/>
    <col min="11271" max="11271" width="9.85546875" style="90" customWidth="1"/>
    <col min="11272" max="11272" width="11.7109375" style="90" bestFit="1" customWidth="1"/>
    <col min="11273" max="11520" width="11.42578125" style="90"/>
    <col min="11521" max="11521" width="2" style="90" customWidth="1"/>
    <col min="11522" max="11522" width="8.85546875" style="90" customWidth="1"/>
    <col min="11523" max="11523" width="16.42578125" style="90" customWidth="1"/>
    <col min="11524" max="11524" width="42.140625" style="90" customWidth="1"/>
    <col min="11525" max="11525" width="8.5703125" style="90" customWidth="1"/>
    <col min="11526" max="11526" width="9.28515625" style="90" customWidth="1"/>
    <col min="11527" max="11527" width="9.85546875" style="90" customWidth="1"/>
    <col min="11528" max="11528" width="11.7109375" style="90" bestFit="1" customWidth="1"/>
    <col min="11529" max="11776" width="11.42578125" style="90"/>
    <col min="11777" max="11777" width="2" style="90" customWidth="1"/>
    <col min="11778" max="11778" width="8.85546875" style="90" customWidth="1"/>
    <col min="11779" max="11779" width="16.42578125" style="90" customWidth="1"/>
    <col min="11780" max="11780" width="42.140625" style="90" customWidth="1"/>
    <col min="11781" max="11781" width="8.5703125" style="90" customWidth="1"/>
    <col min="11782" max="11782" width="9.28515625" style="90" customWidth="1"/>
    <col min="11783" max="11783" width="9.85546875" style="90" customWidth="1"/>
    <col min="11784" max="11784" width="11.7109375" style="90" bestFit="1" customWidth="1"/>
    <col min="11785" max="12032" width="11.42578125" style="90"/>
    <col min="12033" max="12033" width="2" style="90" customWidth="1"/>
    <col min="12034" max="12034" width="8.85546875" style="90" customWidth="1"/>
    <col min="12035" max="12035" width="16.42578125" style="90" customWidth="1"/>
    <col min="12036" max="12036" width="42.140625" style="90" customWidth="1"/>
    <col min="12037" max="12037" width="8.5703125" style="90" customWidth="1"/>
    <col min="12038" max="12038" width="9.28515625" style="90" customWidth="1"/>
    <col min="12039" max="12039" width="9.85546875" style="90" customWidth="1"/>
    <col min="12040" max="12040" width="11.7109375" style="90" bestFit="1" customWidth="1"/>
    <col min="12041" max="12288" width="11.42578125" style="90"/>
    <col min="12289" max="12289" width="2" style="90" customWidth="1"/>
    <col min="12290" max="12290" width="8.85546875" style="90" customWidth="1"/>
    <col min="12291" max="12291" width="16.42578125" style="90" customWidth="1"/>
    <col min="12292" max="12292" width="42.140625" style="90" customWidth="1"/>
    <col min="12293" max="12293" width="8.5703125" style="90" customWidth="1"/>
    <col min="12294" max="12294" width="9.28515625" style="90" customWidth="1"/>
    <col min="12295" max="12295" width="9.85546875" style="90" customWidth="1"/>
    <col min="12296" max="12296" width="11.7109375" style="90" bestFit="1" customWidth="1"/>
    <col min="12297" max="12544" width="11.42578125" style="90"/>
    <col min="12545" max="12545" width="2" style="90" customWidth="1"/>
    <col min="12546" max="12546" width="8.85546875" style="90" customWidth="1"/>
    <col min="12547" max="12547" width="16.42578125" style="90" customWidth="1"/>
    <col min="12548" max="12548" width="42.140625" style="90" customWidth="1"/>
    <col min="12549" max="12549" width="8.5703125" style="90" customWidth="1"/>
    <col min="12550" max="12550" width="9.28515625" style="90" customWidth="1"/>
    <col min="12551" max="12551" width="9.85546875" style="90" customWidth="1"/>
    <col min="12552" max="12552" width="11.7109375" style="90" bestFit="1" customWidth="1"/>
    <col min="12553" max="12800" width="11.42578125" style="90"/>
    <col min="12801" max="12801" width="2" style="90" customWidth="1"/>
    <col min="12802" max="12802" width="8.85546875" style="90" customWidth="1"/>
    <col min="12803" max="12803" width="16.42578125" style="90" customWidth="1"/>
    <col min="12804" max="12804" width="42.140625" style="90" customWidth="1"/>
    <col min="12805" max="12805" width="8.5703125" style="90" customWidth="1"/>
    <col min="12806" max="12806" width="9.28515625" style="90" customWidth="1"/>
    <col min="12807" max="12807" width="9.85546875" style="90" customWidth="1"/>
    <col min="12808" max="12808" width="11.7109375" style="90" bestFit="1" customWidth="1"/>
    <col min="12809" max="13056" width="11.42578125" style="90"/>
    <col min="13057" max="13057" width="2" style="90" customWidth="1"/>
    <col min="13058" max="13058" width="8.85546875" style="90" customWidth="1"/>
    <col min="13059" max="13059" width="16.42578125" style="90" customWidth="1"/>
    <col min="13060" max="13060" width="42.140625" style="90" customWidth="1"/>
    <col min="13061" max="13061" width="8.5703125" style="90" customWidth="1"/>
    <col min="13062" max="13062" width="9.28515625" style="90" customWidth="1"/>
    <col min="13063" max="13063" width="9.85546875" style="90" customWidth="1"/>
    <col min="13064" max="13064" width="11.7109375" style="90" bestFit="1" customWidth="1"/>
    <col min="13065" max="13312" width="11.42578125" style="90"/>
    <col min="13313" max="13313" width="2" style="90" customWidth="1"/>
    <col min="13314" max="13314" width="8.85546875" style="90" customWidth="1"/>
    <col min="13315" max="13315" width="16.42578125" style="90" customWidth="1"/>
    <col min="13316" max="13316" width="42.140625" style="90" customWidth="1"/>
    <col min="13317" max="13317" width="8.5703125" style="90" customWidth="1"/>
    <col min="13318" max="13318" width="9.28515625" style="90" customWidth="1"/>
    <col min="13319" max="13319" width="9.85546875" style="90" customWidth="1"/>
    <col min="13320" max="13320" width="11.7109375" style="90" bestFit="1" customWidth="1"/>
    <col min="13321" max="13568" width="11.42578125" style="90"/>
    <col min="13569" max="13569" width="2" style="90" customWidth="1"/>
    <col min="13570" max="13570" width="8.85546875" style="90" customWidth="1"/>
    <col min="13571" max="13571" width="16.42578125" style="90" customWidth="1"/>
    <col min="13572" max="13572" width="42.140625" style="90" customWidth="1"/>
    <col min="13573" max="13573" width="8.5703125" style="90" customWidth="1"/>
    <col min="13574" max="13574" width="9.28515625" style="90" customWidth="1"/>
    <col min="13575" max="13575" width="9.85546875" style="90" customWidth="1"/>
    <col min="13576" max="13576" width="11.7109375" style="90" bestFit="1" customWidth="1"/>
    <col min="13577" max="13824" width="11.42578125" style="90"/>
    <col min="13825" max="13825" width="2" style="90" customWidth="1"/>
    <col min="13826" max="13826" width="8.85546875" style="90" customWidth="1"/>
    <col min="13827" max="13827" width="16.42578125" style="90" customWidth="1"/>
    <col min="13828" max="13828" width="42.140625" style="90" customWidth="1"/>
    <col min="13829" max="13829" width="8.5703125" style="90" customWidth="1"/>
    <col min="13830" max="13830" width="9.28515625" style="90" customWidth="1"/>
    <col min="13831" max="13831" width="9.85546875" style="90" customWidth="1"/>
    <col min="13832" max="13832" width="11.7109375" style="90" bestFit="1" customWidth="1"/>
    <col min="13833" max="14080" width="11.42578125" style="90"/>
    <col min="14081" max="14081" width="2" style="90" customWidth="1"/>
    <col min="14082" max="14082" width="8.85546875" style="90" customWidth="1"/>
    <col min="14083" max="14083" width="16.42578125" style="90" customWidth="1"/>
    <col min="14084" max="14084" width="42.140625" style="90" customWidth="1"/>
    <col min="14085" max="14085" width="8.5703125" style="90" customWidth="1"/>
    <col min="14086" max="14086" width="9.28515625" style="90" customWidth="1"/>
    <col min="14087" max="14087" width="9.85546875" style="90" customWidth="1"/>
    <col min="14088" max="14088" width="11.7109375" style="90" bestFit="1" customWidth="1"/>
    <col min="14089" max="14336" width="11.42578125" style="90"/>
    <col min="14337" max="14337" width="2" style="90" customWidth="1"/>
    <col min="14338" max="14338" width="8.85546875" style="90" customWidth="1"/>
    <col min="14339" max="14339" width="16.42578125" style="90" customWidth="1"/>
    <col min="14340" max="14340" width="42.140625" style="90" customWidth="1"/>
    <col min="14341" max="14341" width="8.5703125" style="90" customWidth="1"/>
    <col min="14342" max="14342" width="9.28515625" style="90" customWidth="1"/>
    <col min="14343" max="14343" width="9.85546875" style="90" customWidth="1"/>
    <col min="14344" max="14344" width="11.7109375" style="90" bestFit="1" customWidth="1"/>
    <col min="14345" max="14592" width="11.42578125" style="90"/>
    <col min="14593" max="14593" width="2" style="90" customWidth="1"/>
    <col min="14594" max="14594" width="8.85546875" style="90" customWidth="1"/>
    <col min="14595" max="14595" width="16.42578125" style="90" customWidth="1"/>
    <col min="14596" max="14596" width="42.140625" style="90" customWidth="1"/>
    <col min="14597" max="14597" width="8.5703125" style="90" customWidth="1"/>
    <col min="14598" max="14598" width="9.28515625" style="90" customWidth="1"/>
    <col min="14599" max="14599" width="9.85546875" style="90" customWidth="1"/>
    <col min="14600" max="14600" width="11.7109375" style="90" bestFit="1" customWidth="1"/>
    <col min="14601" max="14848" width="11.42578125" style="90"/>
    <col min="14849" max="14849" width="2" style="90" customWidth="1"/>
    <col min="14850" max="14850" width="8.85546875" style="90" customWidth="1"/>
    <col min="14851" max="14851" width="16.42578125" style="90" customWidth="1"/>
    <col min="14852" max="14852" width="42.140625" style="90" customWidth="1"/>
    <col min="14853" max="14853" width="8.5703125" style="90" customWidth="1"/>
    <col min="14854" max="14854" width="9.28515625" style="90" customWidth="1"/>
    <col min="14855" max="14855" width="9.85546875" style="90" customWidth="1"/>
    <col min="14856" max="14856" width="11.7109375" style="90" bestFit="1" customWidth="1"/>
    <col min="14857" max="15104" width="11.42578125" style="90"/>
    <col min="15105" max="15105" width="2" style="90" customWidth="1"/>
    <col min="15106" max="15106" width="8.85546875" style="90" customWidth="1"/>
    <col min="15107" max="15107" width="16.42578125" style="90" customWidth="1"/>
    <col min="15108" max="15108" width="42.140625" style="90" customWidth="1"/>
    <col min="15109" max="15109" width="8.5703125" style="90" customWidth="1"/>
    <col min="15110" max="15110" width="9.28515625" style="90" customWidth="1"/>
    <col min="15111" max="15111" width="9.85546875" style="90" customWidth="1"/>
    <col min="15112" max="15112" width="11.7109375" style="90" bestFit="1" customWidth="1"/>
    <col min="15113" max="15360" width="11.42578125" style="90"/>
    <col min="15361" max="15361" width="2" style="90" customWidth="1"/>
    <col min="15362" max="15362" width="8.85546875" style="90" customWidth="1"/>
    <col min="15363" max="15363" width="16.42578125" style="90" customWidth="1"/>
    <col min="15364" max="15364" width="42.140625" style="90" customWidth="1"/>
    <col min="15365" max="15365" width="8.5703125" style="90" customWidth="1"/>
    <col min="15366" max="15366" width="9.28515625" style="90" customWidth="1"/>
    <col min="15367" max="15367" width="9.85546875" style="90" customWidth="1"/>
    <col min="15368" max="15368" width="11.7109375" style="90" bestFit="1" customWidth="1"/>
    <col min="15369" max="15616" width="11.42578125" style="90"/>
    <col min="15617" max="15617" width="2" style="90" customWidth="1"/>
    <col min="15618" max="15618" width="8.85546875" style="90" customWidth="1"/>
    <col min="15619" max="15619" width="16.42578125" style="90" customWidth="1"/>
    <col min="15620" max="15620" width="42.140625" style="90" customWidth="1"/>
    <col min="15621" max="15621" width="8.5703125" style="90" customWidth="1"/>
    <col min="15622" max="15622" width="9.28515625" style="90" customWidth="1"/>
    <col min="15623" max="15623" width="9.85546875" style="90" customWidth="1"/>
    <col min="15624" max="15624" width="11.7109375" style="90" bestFit="1" customWidth="1"/>
    <col min="15625" max="15872" width="11.42578125" style="90"/>
    <col min="15873" max="15873" width="2" style="90" customWidth="1"/>
    <col min="15874" max="15874" width="8.85546875" style="90" customWidth="1"/>
    <col min="15875" max="15875" width="16.42578125" style="90" customWidth="1"/>
    <col min="15876" max="15876" width="42.140625" style="90" customWidth="1"/>
    <col min="15877" max="15877" width="8.5703125" style="90" customWidth="1"/>
    <col min="15878" max="15878" width="9.28515625" style="90" customWidth="1"/>
    <col min="15879" max="15879" width="9.85546875" style="90" customWidth="1"/>
    <col min="15880" max="15880" width="11.7109375" style="90" bestFit="1" customWidth="1"/>
    <col min="15881" max="16128" width="11.42578125" style="90"/>
    <col min="16129" max="16129" width="2" style="90" customWidth="1"/>
    <col min="16130" max="16130" width="8.85546875" style="90" customWidth="1"/>
    <col min="16131" max="16131" width="16.42578125" style="90" customWidth="1"/>
    <col min="16132" max="16132" width="42.140625" style="90" customWidth="1"/>
    <col min="16133" max="16133" width="8.5703125" style="90" customWidth="1"/>
    <col min="16134" max="16134" width="9.28515625" style="90" customWidth="1"/>
    <col min="16135" max="16135" width="9.85546875" style="90" customWidth="1"/>
    <col min="16136" max="16136" width="11.7109375" style="90" bestFit="1" customWidth="1"/>
    <col min="16137" max="16384" width="11.42578125" style="90"/>
  </cols>
  <sheetData>
    <row r="5" spans="1:9" x14ac:dyDescent="0.25">
      <c r="A5" s="90" t="s">
        <v>115</v>
      </c>
      <c r="D5" s="98"/>
      <c r="E5" s="98"/>
      <c r="F5" s="98"/>
    </row>
    <row r="6" spans="1:9" ht="15.75" x14ac:dyDescent="0.25">
      <c r="B6" s="44" t="s">
        <v>73</v>
      </c>
      <c r="C6" s="44"/>
      <c r="D6" s="44"/>
      <c r="E6" s="44"/>
      <c r="F6" s="44"/>
    </row>
    <row r="7" spans="1:9" ht="15.75" x14ac:dyDescent="0.25">
      <c r="B7" s="95"/>
      <c r="C7" s="95"/>
      <c r="D7" s="95" t="s">
        <v>116</v>
      </c>
      <c r="E7" s="95"/>
      <c r="F7" s="95"/>
    </row>
    <row r="8" spans="1:9" x14ac:dyDescent="0.25">
      <c r="B8" s="45" t="s">
        <v>117</v>
      </c>
      <c r="C8" s="45"/>
      <c r="D8" s="45"/>
      <c r="E8" s="45"/>
      <c r="F8" s="45"/>
    </row>
    <row r="9" spans="1:9" x14ac:dyDescent="0.25">
      <c r="B9" s="45" t="s">
        <v>118</v>
      </c>
      <c r="C9" s="45"/>
      <c r="D9" s="45"/>
      <c r="E9" s="45"/>
      <c r="F9" s="45"/>
    </row>
    <row r="10" spans="1:9" x14ac:dyDescent="0.25">
      <c r="B10" s="89" t="s">
        <v>119</v>
      </c>
      <c r="C10" s="89"/>
      <c r="D10" s="89"/>
      <c r="E10" s="89"/>
      <c r="F10" s="89"/>
    </row>
    <row r="11" spans="1:9" ht="15.75" thickBot="1" x14ac:dyDescent="0.3">
      <c r="B11" s="42" t="s">
        <v>6</v>
      </c>
      <c r="C11" s="42"/>
      <c r="D11" s="42"/>
      <c r="E11" s="42"/>
      <c r="F11" s="43"/>
      <c r="G11" s="100"/>
    </row>
    <row r="12" spans="1:9" ht="15.75" thickBot="1" x14ac:dyDescent="0.3">
      <c r="B12" s="91" t="s">
        <v>0</v>
      </c>
      <c r="C12" s="92" t="s">
        <v>1</v>
      </c>
      <c r="D12" s="92" t="s">
        <v>2</v>
      </c>
      <c r="E12" s="92" t="s">
        <v>78</v>
      </c>
      <c r="F12" s="92" t="s">
        <v>3</v>
      </c>
      <c r="G12" s="99" t="s">
        <v>7</v>
      </c>
    </row>
    <row r="13" spans="1:9" x14ac:dyDescent="0.25">
      <c r="B13" s="103">
        <v>45231</v>
      </c>
      <c r="C13" s="104"/>
      <c r="D13" s="105" t="s">
        <v>5</v>
      </c>
      <c r="E13" s="106"/>
      <c r="F13" s="96"/>
      <c r="G13" s="107">
        <v>1606255.37</v>
      </c>
    </row>
    <row r="14" spans="1:9" s="111" customFormat="1" x14ac:dyDescent="0.25">
      <c r="B14" s="112">
        <v>45254</v>
      </c>
      <c r="C14" s="113">
        <v>202230038432992</v>
      </c>
      <c r="D14" s="110" t="s">
        <v>71</v>
      </c>
      <c r="E14" s="108">
        <v>17225</v>
      </c>
      <c r="F14" s="97"/>
      <c r="G14" s="109">
        <f>G13+E14-F14</f>
        <v>1623480.37</v>
      </c>
    </row>
    <row r="15" spans="1:9" x14ac:dyDescent="0.25">
      <c r="B15" s="101">
        <v>45260</v>
      </c>
      <c r="C15" s="102" t="s">
        <v>120</v>
      </c>
      <c r="D15" s="102" t="s">
        <v>121</v>
      </c>
      <c r="E15" s="93"/>
      <c r="F15" s="88">
        <v>175</v>
      </c>
      <c r="G15" s="109">
        <f>+G14+E15-F15</f>
        <v>1623305.37</v>
      </c>
    </row>
    <row r="16" spans="1:9" x14ac:dyDescent="0.25">
      <c r="H16" s="94"/>
      <c r="I16" s="94"/>
    </row>
    <row r="17" spans="2:14" x14ac:dyDescent="0.25">
      <c r="H17" s="94"/>
    </row>
    <row r="18" spans="2:14" x14ac:dyDescent="0.25">
      <c r="H18" s="94"/>
      <c r="N18" s="90" t="s">
        <v>122</v>
      </c>
    </row>
    <row r="19" spans="2:14" x14ac:dyDescent="0.25">
      <c r="H19" s="94"/>
    </row>
    <row r="20" spans="2:14" x14ac:dyDescent="0.25">
      <c r="B20" s="90" t="s">
        <v>107</v>
      </c>
      <c r="E20" s="90" t="s">
        <v>108</v>
      </c>
      <c r="H20" s="94"/>
      <c r="I20" s="94"/>
    </row>
    <row r="21" spans="2:14" x14ac:dyDescent="0.25">
      <c r="B21" s="90" t="s">
        <v>4</v>
      </c>
      <c r="E21" s="90" t="s">
        <v>11</v>
      </c>
    </row>
    <row r="22" spans="2:14" x14ac:dyDescent="0.25">
      <c r="J22" s="90" t="s">
        <v>115</v>
      </c>
    </row>
    <row r="24" spans="2:14" x14ac:dyDescent="0.25">
      <c r="M24" s="90" t="s">
        <v>115</v>
      </c>
    </row>
  </sheetData>
  <mergeCells count="5">
    <mergeCell ref="B6:F6"/>
    <mergeCell ref="B8:F8"/>
    <mergeCell ref="B9:F9"/>
    <mergeCell ref="B10:F10"/>
    <mergeCell ref="B11:F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3BD0B-6837-4060-AD7C-93B35E32F76B}">
  <dimension ref="A1:A62"/>
  <sheetViews>
    <sheetView workbookViewId="0"/>
  </sheetViews>
  <sheetFormatPr baseColWidth="10" defaultRowHeight="15" x14ac:dyDescent="0.25"/>
  <cols>
    <col min="1" max="1" width="11.42578125" style="7"/>
  </cols>
  <sheetData>
    <row r="1" spans="1:1" x14ac:dyDescent="0.25">
      <c r="A1" s="7">
        <v>0.43</v>
      </c>
    </row>
    <row r="2" spans="1:1" x14ac:dyDescent="0.25">
      <c r="A2" s="7">
        <v>80</v>
      </c>
    </row>
    <row r="3" spans="1:1" x14ac:dyDescent="0.25">
      <c r="A3" s="7">
        <v>99.92</v>
      </c>
    </row>
    <row r="4" spans="1:1" x14ac:dyDescent="0.25">
      <c r="A4" s="7">
        <v>10.38</v>
      </c>
    </row>
    <row r="5" spans="1:1" x14ac:dyDescent="0.25">
      <c r="A5" s="7">
        <v>70.45</v>
      </c>
    </row>
    <row r="6" spans="1:1" x14ac:dyDescent="0.25">
      <c r="A6" s="7">
        <v>80</v>
      </c>
    </row>
    <row r="7" spans="1:1" x14ac:dyDescent="0.25">
      <c r="A7" s="7">
        <v>13.84</v>
      </c>
    </row>
    <row r="8" spans="1:1" x14ac:dyDescent="0.25">
      <c r="A8" s="7">
        <v>146.31</v>
      </c>
    </row>
    <row r="9" spans="1:1" x14ac:dyDescent="0.25">
      <c r="A9" s="7">
        <v>436.17</v>
      </c>
    </row>
    <row r="10" spans="1:1" x14ac:dyDescent="0.25">
      <c r="A10" s="7">
        <v>29.79</v>
      </c>
    </row>
    <row r="11" spans="1:1" x14ac:dyDescent="0.25">
      <c r="A11" s="7">
        <v>203.58</v>
      </c>
    </row>
    <row r="12" spans="1:1" x14ac:dyDescent="0.25">
      <c r="A12" s="7">
        <v>4.91</v>
      </c>
    </row>
    <row r="13" spans="1:1" x14ac:dyDescent="0.25">
      <c r="A13" s="7">
        <v>40.5</v>
      </c>
    </row>
    <row r="14" spans="1:1" x14ac:dyDescent="0.25">
      <c r="A14" s="7">
        <v>1475.4</v>
      </c>
    </row>
    <row r="15" spans="1:1" x14ac:dyDescent="0.25">
      <c r="A15" s="7">
        <v>1743.16</v>
      </c>
    </row>
    <row r="16" spans="1:1" x14ac:dyDescent="0.25">
      <c r="A16" s="7">
        <v>14.25</v>
      </c>
    </row>
    <row r="17" spans="1:1" x14ac:dyDescent="0.25">
      <c r="A17" s="7">
        <v>51.3</v>
      </c>
    </row>
    <row r="18" spans="1:1" x14ac:dyDescent="0.25">
      <c r="A18" s="7">
        <v>12.07</v>
      </c>
    </row>
    <row r="19" spans="1:1" x14ac:dyDescent="0.25">
      <c r="A19" s="7">
        <v>23.8</v>
      </c>
    </row>
    <row r="20" spans="1:1" x14ac:dyDescent="0.25">
      <c r="A20" s="7">
        <v>13.95</v>
      </c>
    </row>
    <row r="21" spans="1:1" x14ac:dyDescent="0.25">
      <c r="A21" s="7">
        <v>11.4</v>
      </c>
    </row>
    <row r="22" spans="1:1" x14ac:dyDescent="0.25">
      <c r="A22" s="7">
        <v>14.25</v>
      </c>
    </row>
    <row r="23" spans="1:1" x14ac:dyDescent="0.25">
      <c r="A23" s="7">
        <v>9.41</v>
      </c>
    </row>
    <row r="24" spans="1:1" x14ac:dyDescent="0.25">
      <c r="A24" s="7">
        <v>14.25</v>
      </c>
    </row>
    <row r="25" spans="1:1" x14ac:dyDescent="0.25">
      <c r="A25" s="7">
        <v>14.25</v>
      </c>
    </row>
    <row r="26" spans="1:1" x14ac:dyDescent="0.25">
      <c r="A26" s="7">
        <v>17.100000000000001</v>
      </c>
    </row>
    <row r="27" spans="1:1" x14ac:dyDescent="0.25">
      <c r="A27" s="7">
        <v>21.38</v>
      </c>
    </row>
    <row r="28" spans="1:1" x14ac:dyDescent="0.25">
      <c r="A28" s="7">
        <v>17.100000000000001</v>
      </c>
    </row>
    <row r="29" spans="1:1" x14ac:dyDescent="0.25">
      <c r="A29" s="7">
        <v>14.25</v>
      </c>
    </row>
    <row r="30" spans="1:1" x14ac:dyDescent="0.25">
      <c r="A30" s="7">
        <v>14.25</v>
      </c>
    </row>
    <row r="31" spans="1:1" x14ac:dyDescent="0.25">
      <c r="A31" s="7">
        <v>14.25</v>
      </c>
    </row>
    <row r="32" spans="1:1" x14ac:dyDescent="0.25">
      <c r="A32" s="7">
        <v>319.54000000000002</v>
      </c>
    </row>
    <row r="33" spans="1:1" x14ac:dyDescent="0.25">
      <c r="A33" s="7">
        <v>302.79000000000002</v>
      </c>
    </row>
    <row r="34" spans="1:1" x14ac:dyDescent="0.25">
      <c r="A34" s="7">
        <v>14.25</v>
      </c>
    </row>
    <row r="35" spans="1:1" x14ac:dyDescent="0.25">
      <c r="A35" s="7">
        <v>14.25</v>
      </c>
    </row>
    <row r="36" spans="1:1" x14ac:dyDescent="0.25">
      <c r="A36" s="7">
        <v>12</v>
      </c>
    </row>
    <row r="37" spans="1:1" x14ac:dyDescent="0.25">
      <c r="A37" s="7">
        <v>423.75</v>
      </c>
    </row>
    <row r="38" spans="1:1" x14ac:dyDescent="0.25">
      <c r="A38" s="7">
        <v>1297.24</v>
      </c>
    </row>
    <row r="39" spans="1:1" x14ac:dyDescent="0.25">
      <c r="A39" s="7">
        <v>4930.5200000000004</v>
      </c>
    </row>
    <row r="40" spans="1:1" x14ac:dyDescent="0.25">
      <c r="A40" s="7">
        <v>546.67999999999995</v>
      </c>
    </row>
    <row r="41" spans="1:1" x14ac:dyDescent="0.25">
      <c r="A41" s="7">
        <v>714.17</v>
      </c>
    </row>
    <row r="42" spans="1:1" x14ac:dyDescent="0.25">
      <c r="A42" s="7">
        <v>18.68</v>
      </c>
    </row>
    <row r="43" spans="1:1" x14ac:dyDescent="0.25">
      <c r="A43" s="7">
        <v>497.38</v>
      </c>
    </row>
    <row r="44" spans="1:1" x14ac:dyDescent="0.25">
      <c r="A44" s="7">
        <v>6.78</v>
      </c>
    </row>
    <row r="45" spans="1:1" x14ac:dyDescent="0.25">
      <c r="A45" s="7">
        <v>96.56</v>
      </c>
    </row>
    <row r="46" spans="1:1" x14ac:dyDescent="0.25">
      <c r="A46" s="7">
        <v>323.2</v>
      </c>
    </row>
    <row r="47" spans="1:1" x14ac:dyDescent="0.25">
      <c r="A47" s="7">
        <v>460.16</v>
      </c>
    </row>
    <row r="48" spans="1:1" x14ac:dyDescent="0.25">
      <c r="A48" s="7">
        <v>12.21</v>
      </c>
    </row>
    <row r="49" spans="1:1" x14ac:dyDescent="0.25">
      <c r="A49" s="7">
        <v>90.41</v>
      </c>
    </row>
    <row r="50" spans="1:1" x14ac:dyDescent="0.25">
      <c r="A50" s="7">
        <v>21.38</v>
      </c>
    </row>
    <row r="51" spans="1:1" x14ac:dyDescent="0.25">
      <c r="A51" s="7">
        <v>420.36</v>
      </c>
    </row>
    <row r="52" spans="1:1" x14ac:dyDescent="0.25">
      <c r="A52" s="7">
        <v>636.39</v>
      </c>
    </row>
    <row r="53" spans="1:1" x14ac:dyDescent="0.25">
      <c r="A53" s="7">
        <v>4.62</v>
      </c>
    </row>
    <row r="54" spans="1:1" x14ac:dyDescent="0.25">
      <c r="A54" s="7">
        <v>828.01</v>
      </c>
    </row>
    <row r="55" spans="1:1" x14ac:dyDescent="0.25">
      <c r="A55" s="7">
        <v>97.81</v>
      </c>
    </row>
    <row r="56" spans="1:1" x14ac:dyDescent="0.25">
      <c r="A56" s="7">
        <v>863.58</v>
      </c>
    </row>
    <row r="57" spans="1:1" x14ac:dyDescent="0.25">
      <c r="A57" s="7">
        <v>669.1</v>
      </c>
    </row>
    <row r="58" spans="1:1" x14ac:dyDescent="0.25">
      <c r="A58" s="7">
        <v>80</v>
      </c>
    </row>
    <row r="59" spans="1:1" x14ac:dyDescent="0.25">
      <c r="A59" s="7">
        <v>108.68</v>
      </c>
    </row>
    <row r="60" spans="1:1" x14ac:dyDescent="0.25">
      <c r="A60" s="7">
        <v>168.11</v>
      </c>
    </row>
    <row r="61" spans="1:1" x14ac:dyDescent="0.25">
      <c r="A61" s="7">
        <v>175</v>
      </c>
    </row>
    <row r="62" spans="1:1" x14ac:dyDescent="0.25">
      <c r="A62" s="34">
        <f>SUM(A1:A61)</f>
        <v>18865.710000000003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2</vt:i4>
      </vt:variant>
    </vt:vector>
  </HeadingPairs>
  <TitlesOfParts>
    <vt:vector size="8" baseType="lpstr">
      <vt:lpstr>NOVIEMBRE  2023</vt:lpstr>
      <vt:lpstr>MC</vt:lpstr>
      <vt:lpstr>OP</vt:lpstr>
      <vt:lpstr>FBR</vt:lpstr>
      <vt:lpstr>APORTES Y DONACIONES</vt:lpstr>
      <vt:lpstr>Hoja1</vt:lpstr>
      <vt:lpstr>'NOVIEMBRE  2023'!Área_de_impresión</vt:lpstr>
      <vt:lpstr>'NOVIEMBRE  2023'!Títulos_a_imprimir</vt:lpstr>
    </vt:vector>
  </TitlesOfParts>
  <Company>Profamilia,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antonio.gomez</dc:creator>
  <cp:lastModifiedBy>Leynis Lantigua Hernandez</cp:lastModifiedBy>
  <cp:lastPrinted>2023-12-11T15:18:34Z</cp:lastPrinted>
  <dcterms:created xsi:type="dcterms:W3CDTF">2011-03-23T16:22:02Z</dcterms:created>
  <dcterms:modified xsi:type="dcterms:W3CDTF">2023-12-11T15:42:10Z</dcterms:modified>
</cp:coreProperties>
</file>