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JUNIO 2023/"/>
    </mc:Choice>
  </mc:AlternateContent>
  <xr:revisionPtr revIDLastSave="63" documentId="13_ncr:1_{99F79CC4-DEAA-4CD1-B659-71700DCFBEC1}" xr6:coauthVersionLast="47" xr6:coauthVersionMax="47" xr10:uidLastSave="{105725BF-C116-4293-B9E8-CE69C912F1F7}"/>
  <bookViews>
    <workbookView xWindow="-120" yWindow="-120" windowWidth="21840" windowHeight="13140" tabRatio="443" activeTab="4" xr2:uid="{00000000-000D-0000-FFFF-FFFF00000000}"/>
  </bookViews>
  <sheets>
    <sheet name="VENTA DE SERVICIO " sheetId="11" r:id="rId1"/>
    <sheet name="MC " sheetId="12" r:id="rId2"/>
    <sheet name="OP" sheetId="13" r:id="rId3"/>
    <sheet name="FBR" sheetId="14" r:id="rId4"/>
    <sheet name="APORTES Y DONACIONES" sheetId="15" r:id="rId5"/>
  </sheets>
  <definedNames>
    <definedName name="_xlnm.Print_Area" localSheetId="4">'APORTES Y DONACIONES'!$A$1:$G$22</definedName>
    <definedName name="_xlnm.Print_Area" localSheetId="3">FBR!$A$1:$F$22</definedName>
    <definedName name="_xlnm.Print_Area" localSheetId="1">'MC '!$A$1:$F$173</definedName>
    <definedName name="_xlnm.Print_Area" localSheetId="2">OP!$A$1:$F$80</definedName>
    <definedName name="_xlnm.Print_Area" localSheetId="0">'VENTA DE SERVICIO 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5" l="1"/>
  <c r="G15" i="15" s="1"/>
  <c r="F12" i="14"/>
  <c r="E74" i="13"/>
  <c r="F10" i="13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E167" i="12"/>
  <c r="F9" i="12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 s="1"/>
  <c r="F78" i="12" s="1"/>
  <c r="F79" i="12" s="1"/>
  <c r="F80" i="12" s="1"/>
  <c r="F81" i="12" s="1"/>
  <c r="F82" i="12" s="1"/>
  <c r="F83" i="12" s="1"/>
  <c r="F84" i="12" s="1"/>
  <c r="F85" i="12" s="1"/>
  <c r="F86" i="12" s="1"/>
  <c r="F87" i="12" s="1"/>
  <c r="F88" i="12" s="1"/>
  <c r="F89" i="12" s="1"/>
  <c r="F90" i="12" s="1"/>
  <c r="F91" i="12" s="1"/>
  <c r="F92" i="12" s="1"/>
  <c r="F93" i="12" s="1"/>
  <c r="F94" i="12" s="1"/>
  <c r="F95" i="12" s="1"/>
  <c r="F96" i="12" s="1"/>
  <c r="F97" i="12" s="1"/>
  <c r="F98" i="12" s="1"/>
  <c r="F99" i="12" s="1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F125" i="12" s="1"/>
  <c r="F126" i="12" s="1"/>
  <c r="F127" i="12" s="1"/>
  <c r="F128" i="12" s="1"/>
  <c r="F129" i="12" s="1"/>
  <c r="F130" i="12" s="1"/>
  <c r="F131" i="12" s="1"/>
  <c r="F132" i="12" s="1"/>
  <c r="F133" i="12" s="1"/>
  <c r="F134" i="12" s="1"/>
  <c r="F135" i="12" s="1"/>
  <c r="F136" i="12" s="1"/>
  <c r="F137" i="12" s="1"/>
  <c r="F138" i="12" s="1"/>
  <c r="F139" i="12" s="1"/>
  <c r="F140" i="12" s="1"/>
  <c r="F141" i="12" s="1"/>
  <c r="F142" i="12" s="1"/>
  <c r="F143" i="12" s="1"/>
  <c r="F144" i="12" s="1"/>
  <c r="F145" i="12" s="1"/>
  <c r="F146" i="12" s="1"/>
  <c r="F147" i="12" s="1"/>
  <c r="F148" i="12" s="1"/>
  <c r="F149" i="12" s="1"/>
  <c r="F150" i="12" s="1"/>
  <c r="F151" i="12" s="1"/>
  <c r="F152" i="12" s="1"/>
  <c r="F153" i="12" s="1"/>
  <c r="F154" i="12" s="1"/>
  <c r="F155" i="12" s="1"/>
  <c r="F156" i="12" s="1"/>
  <c r="F157" i="12" s="1"/>
  <c r="F158" i="12" s="1"/>
  <c r="F159" i="12" s="1"/>
  <c r="F160" i="12" s="1"/>
  <c r="F161" i="12" s="1"/>
  <c r="F162" i="12" s="1"/>
  <c r="F163" i="12" s="1"/>
  <c r="F164" i="12" s="1"/>
  <c r="F165" i="12" s="1"/>
  <c r="F166" i="12" s="1"/>
  <c r="F167" i="12" s="1"/>
  <c r="G117" i="11"/>
  <c r="I100" i="11"/>
  <c r="I101" i="11" s="1"/>
  <c r="E69" i="11"/>
  <c r="F10" i="1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</calcChain>
</file>

<file path=xl/sharedStrings.xml><?xml version="1.0" encoding="utf-8"?>
<sst xmlns="http://schemas.openxmlformats.org/spreadsheetml/2006/main" count="382" uniqueCount="123">
  <si>
    <t>FECHA</t>
  </si>
  <si>
    <t>CHEQUE NUMERO</t>
  </si>
  <si>
    <t>CONCEPTO</t>
  </si>
  <si>
    <t>CREDITO</t>
  </si>
  <si>
    <t>SAOLY PEÑA</t>
  </si>
  <si>
    <t xml:space="preserve">                                                 Servicio Regional de Salud Norccentral</t>
  </si>
  <si>
    <t>BALANCE INICIAL</t>
  </si>
  <si>
    <t>LIBRO BANCO</t>
  </si>
  <si>
    <t>Balance</t>
  </si>
  <si>
    <t>PREPARADO  POR:</t>
  </si>
  <si>
    <t>REVISADO POR :</t>
  </si>
  <si>
    <t>DEDITO</t>
  </si>
  <si>
    <t>BANRESERVA</t>
  </si>
  <si>
    <t>COMISIONES Y CARGOS BANCARIOS</t>
  </si>
  <si>
    <t xml:space="preserve">LICDA. LEYNIS LANTIGUA </t>
  </si>
  <si>
    <t xml:space="preserve">                            VENTA DE SERVICIO</t>
  </si>
  <si>
    <t xml:space="preserve">                         (Valores Expresado en RD$)</t>
  </si>
  <si>
    <t>DEPOSITO</t>
  </si>
  <si>
    <t xml:space="preserve">                                            Banco de Reservas de las Republica Dominica </t>
  </si>
  <si>
    <t xml:space="preserve">                                             MANTENIMINTO CLINICA </t>
  </si>
  <si>
    <t xml:space="preserve">                                          (Valores Expresado en RD$)</t>
  </si>
  <si>
    <t>DEBITO</t>
  </si>
  <si>
    <t xml:space="preserve">BANRESERVAS </t>
  </si>
  <si>
    <t xml:space="preserve">                                                                                                                   Banco de Reservas de la Republica Dominicana                                                    </t>
  </si>
  <si>
    <t xml:space="preserve">                                                         FONDO OPERATIVO</t>
  </si>
  <si>
    <t xml:space="preserve">                                                        (Valores Expresado en RD$)</t>
  </si>
  <si>
    <t>TRANFERENCIA</t>
  </si>
  <si>
    <t xml:space="preserve">PREPARADO POR </t>
  </si>
  <si>
    <t xml:space="preserve">REVISADO POR </t>
  </si>
  <si>
    <t xml:space="preserve">                           Banco de Reservas de la Republica Dominicana</t>
  </si>
  <si>
    <t xml:space="preserve">                                                 PROYECTO FGRSS</t>
  </si>
  <si>
    <t xml:space="preserve">                                               (Valores Expresado en RD$)</t>
  </si>
  <si>
    <t>BANRESERVAS</t>
  </si>
  <si>
    <t xml:space="preserve"> </t>
  </si>
  <si>
    <t xml:space="preserve">                                                                   Banco de Reservas de la Republica Dominicana  </t>
  </si>
  <si>
    <t xml:space="preserve">                                                     APORTES Y DONACIONES </t>
  </si>
  <si>
    <t xml:space="preserve">                                                                               (Valores Expresado en RD$)</t>
  </si>
  <si>
    <t xml:space="preserve">COMISIONES Y CARGOS BANCARIOS </t>
  </si>
  <si>
    <t>PAGO VIATICOS MES DE FEBRERO 2023</t>
  </si>
  <si>
    <t>PAGO VIATICOS MES DE MARZO 2023</t>
  </si>
  <si>
    <t>LLENADO DE GAS PROPANO PARA LOS DIFERENTES CPN DEL SRSN II</t>
  </si>
  <si>
    <t xml:space="preserve">                                        Servicio Regional de Salud Norccentral</t>
  </si>
  <si>
    <t xml:space="preserve">                   Banco de Reservas de la Republica Dominicana</t>
  </si>
  <si>
    <t xml:space="preserve">                                                                                      AL 30 DE JUNIO 2023</t>
  </si>
  <si>
    <t xml:space="preserve">DEPOSITO </t>
  </si>
  <si>
    <t>REFRICENTER COMERCIAL LEON UREÑA SRL.</t>
  </si>
  <si>
    <t>MIGUEL PRICILIANO NUÑEZ PAYAMPS</t>
  </si>
  <si>
    <t>BELKIS MARIZ VELOZ MERCEDES</t>
  </si>
  <si>
    <t>COLECTOR DE IMPUESTOS INTERNOS</t>
  </si>
  <si>
    <t>NULO</t>
  </si>
  <si>
    <t>YUBERKIS RODRIGUEZ BONILLA</t>
  </si>
  <si>
    <t>JOSE NICOLAS CRUZ LIZARDO</t>
  </si>
  <si>
    <t>DULCE MARIA GARCIA CABRERA</t>
  </si>
  <si>
    <t>RAMONA MERCEDES MEDELIN CRUZ OLIVO</t>
  </si>
  <si>
    <t>ANDRES PAULINO POLANCO</t>
  </si>
  <si>
    <t>GLADYS MARIA UREÑA</t>
  </si>
  <si>
    <t>YSABEL ARIAS TINEO</t>
  </si>
  <si>
    <t>JOSE LUIS MEDINA ARIAS</t>
  </si>
  <si>
    <t>JOSE MARTIN PEREZ ECHAVARRIA</t>
  </si>
  <si>
    <t>JOSE ALMONTE RODRIGUEZ</t>
  </si>
  <si>
    <t>CARLOS MANUEL OTERO MARTINEZ</t>
  </si>
  <si>
    <t>SUGEIDY ALEXANDRA SANCHEZ RODRIGUEZ</t>
  </si>
  <si>
    <t>FELIZ RAMON PEREZ PEREZ</t>
  </si>
  <si>
    <t>NORIS MENDEZ HERNANDEZ</t>
  </si>
  <si>
    <t>GERARDO ANTONIO JIMENEZ CAMACHO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</si>
  <si>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</si>
  <si>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</si>
  <si>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</si>
  <si>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</si>
  <si>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</si>
  <si>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</si>
  <si>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</si>
  <si>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 S A.</t>
  </si>
  <si>
    <t>EDENORTE DOMINICANA S A.</t>
  </si>
  <si>
    <t>COMPAÑÍA DOMINICANA DE TELEFONOS S A.</t>
  </si>
  <si>
    <t>ALTICE DOMINICANA S A.</t>
  </si>
  <si>
    <t>AMERICA BUSINESS MACHINE SRL</t>
  </si>
  <si>
    <t>D` 24 SERVIC DOMINICANA, SRL.</t>
  </si>
  <si>
    <t>EL CARRITO DE MARCHENA SRL</t>
  </si>
  <si>
    <t>ESLOROM PHARMA SRL</t>
  </si>
  <si>
    <t>INVERSIONES LAS VILLAS SRL</t>
  </si>
  <si>
    <t>EVENTOS SONIA &amp; FELIZ SRL</t>
  </si>
  <si>
    <t>LIRIANO NUEZ COMERCIAL SRL.</t>
  </si>
  <si>
    <t>PRODUCTOS MEDICINALES SRL</t>
  </si>
  <si>
    <t>SEGUROS RESERVAS S A.</t>
  </si>
  <si>
    <t>METRO GAS</t>
  </si>
  <si>
    <t xml:space="preserve">TESORERIA DE LA SEGURIDAD SOCIAL </t>
  </si>
  <si>
    <t>NOMINA CORRESPONDIENTE AL MES DE  JUNIO  2023</t>
  </si>
  <si>
    <t xml:space="preserve">                                         AL 30 DE JUNIO 2023</t>
  </si>
  <si>
    <t>PAGO VIATICOS MES DE FEBRERO  Y MARZO 2023</t>
  </si>
  <si>
    <t>PAGO VIATICOS MES DE ABRIL 2023</t>
  </si>
  <si>
    <t xml:space="preserve">LLENADO DE BOTELLONES Y COMPRA DE AGUA </t>
  </si>
  <si>
    <t>ADQUISICION DE TONER Y TINTAS PARA IMPRESORAS DEL SRSN II</t>
  </si>
  <si>
    <t xml:space="preserve">LLENADO DE GAS PROPANO PARA LOS DIFERENTES CPN </t>
  </si>
  <si>
    <t>INSUMOS DE LABORATORIO PARA EQUIPOS A25 PARA LOS DIFERENTES CENTROS DIAGNOSTICOS DEL SRSN II</t>
  </si>
  <si>
    <t>ADQUISICION DE INSUMOS DE LABORATORIO PARA LOS CENTROS DIAGNOSTICO DEL SRSN II</t>
  </si>
  <si>
    <t>IR 17 DE LA RELACION DEL FONDO #2 MC</t>
  </si>
  <si>
    <t>DEPOSITO FONDO #3</t>
  </si>
  <si>
    <t>PAGO VIATICO MES DE ABRIL 2023</t>
  </si>
  <si>
    <t>PAGO VIATICOS MES DE MAYO 2023</t>
  </si>
  <si>
    <t>PAGO DE VIATICOS DE LOS MESES DE ABRIL Y MAYO 2023</t>
  </si>
  <si>
    <t>PAGO DE VIATICO DEL MES DE ABRIL 2023</t>
  </si>
  <si>
    <t xml:space="preserve">COMPRA DE PRODUCTOS QUIMICOS DE ODONTOLOGIA </t>
  </si>
  <si>
    <t>ADQUISICION DE TINTAS Y TONERS PARA IMPRESORAS</t>
  </si>
  <si>
    <t>INSUMOS DE LABORATORIO PARA EQUIPOS A 25</t>
  </si>
  <si>
    <t>ADQUISICON DE REACTIVOS DE LABORATORIO PARA LOS EQUIPOS ERBA</t>
  </si>
  <si>
    <t>COMPRA DE GAS LIQUADO DE PETROLEO PARA LOS DIFERENTES CPN DEL SRSN II</t>
  </si>
  <si>
    <t>MATERIAL GASTABLE DE ODONTOLOGIA</t>
  </si>
  <si>
    <t>MATERIAL DE LIMPIEZA</t>
  </si>
  <si>
    <t>BOTELLONES DE AGUA PARA ESTA REGIONAL DE SALUD NORCENTRAL II</t>
  </si>
  <si>
    <t>MATERIALES MENORES QUIRURGICOS</t>
  </si>
  <si>
    <t>COMISIONES Y CARGOS BANACARIOS JUNIO  2023</t>
  </si>
  <si>
    <t xml:space="preserve">                                                         AL 30 JUNIO 2023</t>
  </si>
  <si>
    <t>MANTENIMIENTO DE EQUIPOS DE HEMATOLOGIA SYSMEZ XN 350</t>
  </si>
  <si>
    <t>45240000000029</t>
  </si>
  <si>
    <t>COMPRA DE GAS GLP PARA LOS DISTINTOS ESTABLECIMIENTOS DE LA REGIONAL</t>
  </si>
  <si>
    <t>LLENADO DE AGUA POTABLE PARA LA REGIONAL NORCENTRAL II</t>
  </si>
  <si>
    <t>30909215277</t>
  </si>
  <si>
    <t>IR 17 DE LA RELACION DEL FONDO #3 OP</t>
  </si>
  <si>
    <t>31195685430</t>
  </si>
  <si>
    <t>IR 17 DE LA RELACION DEL FONDO #4 OP</t>
  </si>
  <si>
    <t xml:space="preserve">                                                                                               AL 30 DE JUNIO 2023                                       </t>
  </si>
  <si>
    <t xml:space="preserve">                                                    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</si>
</sst>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.000000000000"/>
    <numFmt numFmtId="167" formatCode="#,##0.00000000000_);\(#,##0.00000000000\)"/>
    <numFmt numFmtId="168" formatCode="#,##0.00000000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2">
    <xf numFmtId="0" fontId="0" fillId="0" borderId="0" xfId="0"/>
    <xf numFmtId="0" fontId="7" fillId="4" borderId="4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4" fontId="0" fillId="0" borderId="0" xfId="0" applyNumberFormat="1"/>
    <xf numFmtId="4" fontId="7" fillId="3" borderId="2" xfId="8" applyNumberFormat="1" applyFont="1" applyFill="1" applyBorder="1"/>
    <xf numFmtId="164" fontId="0" fillId="0" borderId="0" xfId="0" applyNumberFormat="1"/>
    <xf numFmtId="4" fontId="5" fillId="3" borderId="2" xfId="9" applyNumberFormat="1" applyFont="1" applyFill="1" applyBorder="1"/>
    <xf numFmtId="0" fontId="7" fillId="3" borderId="2" xfId="7" applyFont="1" applyFill="1" applyBorder="1"/>
    <xf numFmtId="4" fontId="7" fillId="5" borderId="2" xfId="9" applyNumberFormat="1" applyFont="1" applyFill="1" applyBorder="1"/>
    <xf numFmtId="0" fontId="1" fillId="0" borderId="0" xfId="0" applyFont="1"/>
    <xf numFmtId="164" fontId="0" fillId="0" borderId="0" xfId="1" applyFont="1"/>
    <xf numFmtId="165" fontId="7" fillId="5" borderId="2" xfId="4" applyNumberFormat="1" applyFont="1" applyFill="1" applyBorder="1"/>
    <xf numFmtId="165" fontId="7" fillId="3" borderId="2" xfId="5" applyNumberFormat="1" applyFont="1" applyFill="1" applyBorder="1" applyAlignment="1">
      <alignment horizontal="right"/>
    </xf>
    <xf numFmtId="165" fontId="7" fillId="5" borderId="2" xfId="5" applyNumberFormat="1" applyFont="1" applyFill="1" applyBorder="1" applyAlignment="1">
      <alignment horizontal="right"/>
    </xf>
    <xf numFmtId="0" fontId="7" fillId="5" borderId="2" xfId="7" applyFont="1" applyFill="1" applyBorder="1"/>
    <xf numFmtId="0" fontId="7" fillId="5" borderId="2" xfId="4" applyFont="1" applyFill="1" applyBorder="1" applyAlignment="1">
      <alignment horizontal="left"/>
    </xf>
    <xf numFmtId="39" fontId="6" fillId="0" borderId="2" xfId="1" applyNumberFormat="1" applyFont="1" applyBorder="1" applyAlignment="1"/>
    <xf numFmtId="0" fontId="3" fillId="0" borderId="0" xfId="0" applyFont="1" applyAlignment="1">
      <alignment horizontal="center"/>
    </xf>
    <xf numFmtId="4" fontId="7" fillId="5" borderId="2" xfId="8" applyNumberFormat="1" applyFont="1" applyFill="1" applyBorder="1"/>
    <xf numFmtId="0" fontId="7" fillId="5" borderId="3" xfId="7" applyFont="1" applyFill="1" applyBorder="1" applyAlignment="1">
      <alignment wrapText="1"/>
    </xf>
    <xf numFmtId="1" fontId="7" fillId="5" borderId="2" xfId="6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0" fillId="2" borderId="6" xfId="1" applyFont="1" applyFill="1" applyBorder="1"/>
    <xf numFmtId="164" fontId="7" fillId="4" borderId="5" xfId="1" applyFont="1" applyFill="1" applyBorder="1" applyAlignment="1">
      <alignment horizontal="center" vertical="center" wrapText="1"/>
    </xf>
    <xf numFmtId="164" fontId="7" fillId="3" borderId="2" xfId="1" applyFont="1" applyFill="1" applyBorder="1"/>
    <xf numFmtId="164" fontId="7" fillId="5" borderId="2" xfId="1" applyFont="1" applyFill="1" applyBorder="1"/>
    <xf numFmtId="164" fontId="0" fillId="5" borderId="0" xfId="1" applyFont="1" applyFill="1"/>
    <xf numFmtId="164" fontId="9" fillId="0" borderId="7" xfId="1" applyFont="1" applyBorder="1"/>
    <xf numFmtId="0" fontId="0" fillId="5" borderId="0" xfId="0" applyFill="1"/>
    <xf numFmtId="1" fontId="7" fillId="3" borderId="2" xfId="6" applyNumberFormat="1" applyFont="1" applyFill="1" applyBorder="1" applyAlignment="1">
      <alignment horizontal="left"/>
    </xf>
    <xf numFmtId="168" fontId="0" fillId="0" borderId="0" xfId="0" applyNumberFormat="1"/>
    <xf numFmtId="0" fontId="0" fillId="2" borderId="6" xfId="0" applyFill="1" applyBorder="1"/>
    <xf numFmtId="0" fontId="7" fillId="4" borderId="5" xfId="3" applyFont="1" applyFill="1" applyBorder="1" applyAlignment="1">
      <alignment horizontal="center" vertical="center" wrapText="1"/>
    </xf>
    <xf numFmtId="14" fontId="7" fillId="3" borderId="2" xfId="5" applyNumberFormat="1" applyFont="1" applyFill="1" applyBorder="1" applyAlignment="1">
      <alignment horizontal="right"/>
    </xf>
    <xf numFmtId="49" fontId="7" fillId="3" borderId="2" xfId="6" applyNumberFormat="1" applyFont="1" applyFill="1" applyBorder="1" applyAlignment="1">
      <alignment horizontal="center"/>
    </xf>
    <xf numFmtId="4" fontId="10" fillId="3" borderId="2" xfId="9" applyNumberFormat="1" applyFont="1" applyFill="1" applyBorder="1"/>
    <xf numFmtId="4" fontId="10" fillId="3" borderId="2" xfId="7" applyNumberFormat="1" applyFont="1" applyFill="1" applyBorder="1"/>
    <xf numFmtId="0" fontId="10" fillId="0" borderId="2" xfId="0" applyFont="1" applyBorder="1" applyAlignment="1">
      <alignment horizontal="center"/>
    </xf>
    <xf numFmtId="0" fontId="0" fillId="0" borderId="2" xfId="0" applyBorder="1"/>
    <xf numFmtId="4" fontId="7" fillId="6" borderId="2" xfId="3" applyNumberFormat="1" applyFont="1" applyFill="1" applyBorder="1" applyAlignment="1">
      <alignment horizontal="right"/>
    </xf>
    <xf numFmtId="4" fontId="10" fillId="5" borderId="2" xfId="7" applyNumberFormat="1" applyFont="1" applyFill="1" applyBorder="1"/>
    <xf numFmtId="164" fontId="4" fillId="0" borderId="0" xfId="1" applyFont="1"/>
    <xf numFmtId="0" fontId="9" fillId="0" borderId="0" xfId="0" applyFont="1"/>
    <xf numFmtId="49" fontId="7" fillId="4" borderId="2" xfId="6" applyNumberFormat="1" applyFont="1" applyFill="1" applyBorder="1" applyAlignment="1">
      <alignment horizontal="center"/>
    </xf>
    <xf numFmtId="14" fontId="7" fillId="5" borderId="2" xfId="5" applyNumberFormat="1" applyFont="1" applyFill="1" applyBorder="1" applyAlignment="1">
      <alignment horizontal="right"/>
    </xf>
    <xf numFmtId="49" fontId="7" fillId="5" borderId="2" xfId="6" applyNumberFormat="1" applyFont="1" applyFill="1" applyBorder="1" applyAlignment="1">
      <alignment horizontal="center"/>
    </xf>
    <xf numFmtId="4" fontId="10" fillId="5" borderId="2" xfId="9" applyNumberFormat="1" applyFont="1" applyFill="1" applyBorder="1"/>
    <xf numFmtId="14" fontId="7" fillId="5" borderId="2" xfId="5" applyNumberFormat="1" applyFont="1" applyFill="1" applyBorder="1"/>
    <xf numFmtId="1" fontId="7" fillId="5" borderId="2" xfId="6" applyNumberFormat="1" applyFont="1" applyFill="1" applyBorder="1" applyAlignment="1">
      <alignment horizontal="center"/>
    </xf>
    <xf numFmtId="14" fontId="7" fillId="5" borderId="0" xfId="5" applyNumberFormat="1" applyFont="1" applyFill="1" applyAlignment="1">
      <alignment horizontal="right"/>
    </xf>
    <xf numFmtId="1" fontId="7" fillId="5" borderId="0" xfId="6" applyNumberFormat="1" applyFont="1" applyFill="1" applyAlignment="1">
      <alignment horizontal="center"/>
    </xf>
    <xf numFmtId="0" fontId="7" fillId="5" borderId="0" xfId="7" applyFont="1" applyFill="1"/>
    <xf numFmtId="4" fontId="10" fillId="5" borderId="0" xfId="9" applyNumberFormat="1" applyFont="1" applyFill="1"/>
    <xf numFmtId="4" fontId="7" fillId="5" borderId="0" xfId="8" applyNumberFormat="1" applyFont="1" applyFill="1"/>
    <xf numFmtId="4" fontId="10" fillId="5" borderId="0" xfId="7" applyNumberFormat="1" applyFont="1" applyFill="1"/>
    <xf numFmtId="165" fontId="7" fillId="0" borderId="2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" fontId="7" fillId="3" borderId="2" xfId="9" applyNumberFormat="1" applyFont="1" applyFill="1" applyBorder="1"/>
    <xf numFmtId="4" fontId="7" fillId="3" borderId="2" xfId="7" applyNumberFormat="1" applyFont="1" applyFill="1" applyBorder="1"/>
    <xf numFmtId="4" fontId="7" fillId="5" borderId="2" xfId="7" applyNumberFormat="1" applyFont="1" applyFill="1" applyBorder="1"/>
    <xf numFmtId="165" fontId="10" fillId="0" borderId="2" xfId="0" applyNumberFormat="1" applyFont="1" applyBorder="1"/>
    <xf numFmtId="0" fontId="10" fillId="0" borderId="2" xfId="0" applyFont="1" applyBorder="1"/>
    <xf numFmtId="164" fontId="10" fillId="0" borderId="2" xfId="1" applyFont="1" applyBorder="1"/>
    <xf numFmtId="0" fontId="13" fillId="5" borderId="0" xfId="0" applyFont="1" applyFill="1"/>
    <xf numFmtId="4" fontId="13" fillId="5" borderId="0" xfId="0" applyNumberFormat="1" applyFont="1" applyFill="1"/>
    <xf numFmtId="164" fontId="13" fillId="5" borderId="0" xfId="0" applyNumberFormat="1" applyFont="1" applyFill="1"/>
    <xf numFmtId="166" fontId="13" fillId="5" borderId="0" xfId="0" applyNumberFormat="1" applyFont="1" applyFill="1"/>
    <xf numFmtId="164" fontId="13" fillId="5" borderId="0" xfId="1" applyFont="1" applyFill="1"/>
    <xf numFmtId="167" fontId="13" fillId="5" borderId="0" xfId="0" applyNumberFormat="1" applyFont="1" applyFill="1"/>
    <xf numFmtId="43" fontId="13" fillId="5" borderId="0" xfId="0" applyNumberFormat="1" applyFont="1" applyFill="1"/>
    <xf numFmtId="4" fontId="14" fillId="5" borderId="0" xfId="3" applyNumberFormat="1" applyFont="1" applyFill="1"/>
    <xf numFmtId="4" fontId="13" fillId="5" borderId="0" xfId="1" applyNumberFormat="1" applyFont="1" applyFill="1" applyAlignment="1">
      <alignment horizontal="right"/>
    </xf>
    <xf numFmtId="0" fontId="6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7" fillId="5" borderId="2" xfId="0" applyFont="1" applyFill="1" applyBorder="1"/>
    <xf numFmtId="0" fontId="7" fillId="5" borderId="2" xfId="0" applyFont="1" applyFill="1" applyBorder="1" applyAlignment="1">
      <alignment wrapText="1"/>
    </xf>
    <xf numFmtId="0" fontId="7" fillId="5" borderId="2" xfId="7" applyFont="1" applyFill="1" applyBorder="1" applyAlignment="1">
      <alignment wrapText="1"/>
    </xf>
    <xf numFmtId="0" fontId="15" fillId="0" borderId="0" xfId="0" applyFont="1"/>
    <xf numFmtId="0" fontId="12" fillId="5" borderId="3" xfId="3" applyFont="1" applyFill="1" applyBorder="1" applyAlignment="1">
      <alignment horizontal="center" wrapText="1"/>
    </xf>
    <xf numFmtId="4" fontId="12" fillId="5" borderId="2" xfId="0" applyNumberFormat="1" applyFont="1" applyFill="1" applyBorder="1"/>
    <xf numFmtId="164" fontId="4" fillId="5" borderId="0" xfId="1" applyFon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9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2 2" xfId="14" xr:uid="{00000000-0005-0000-0000-000008000000}"/>
    <cellStyle name="Normal 3" xfId="15" xr:uid="{00000000-0005-0000-0000-000009000000}"/>
    <cellStyle name="Normal 3 2" xfId="4" xr:uid="{00000000-0005-0000-0000-00000A000000}"/>
    <cellStyle name="Normal 4" xfId="5" xr:uid="{00000000-0005-0000-0000-00000B000000}"/>
    <cellStyle name="Normal 4 2" xfId="16" xr:uid="{00000000-0005-0000-0000-00000C000000}"/>
    <cellStyle name="Normal 5" xfId="6" xr:uid="{00000000-0005-0000-0000-00000D000000}"/>
    <cellStyle name="Normal 6" xfId="7" xr:uid="{00000000-0005-0000-0000-00000E000000}"/>
    <cellStyle name="Normal 7" xfId="8" xr:uid="{00000000-0005-0000-0000-00000F000000}"/>
    <cellStyle name="Normal 8" xfId="9" xr:uid="{00000000-0005-0000-0000-000010000000}"/>
    <cellStyle name="Normal 9" xfId="10" xr:uid="{00000000-0005-0000-0000-000011000000}"/>
    <cellStyle name="Porcentaje 2" xfId="17" xr:uid="{00000000-0005-0000-0000-00001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123824</xdr:rowOff>
    </xdr:from>
    <xdr:to>
      <xdr:col>1</xdr:col>
      <xdr:colOff>790575</xdr:colOff>
      <xdr:row>4</xdr:row>
      <xdr:rowOff>161924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B31887F-8B43-48ED-BB10-24FF57AB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23824"/>
          <a:ext cx="94297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171450</xdr:rowOff>
    </xdr:from>
    <xdr:to>
      <xdr:col>2</xdr:col>
      <xdr:colOff>95250</xdr:colOff>
      <xdr:row>4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645BD0D-8F2A-43EA-A16C-0C32A368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71450"/>
          <a:ext cx="942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200024</xdr:rowOff>
    </xdr:from>
    <xdr:to>
      <xdr:col>1</xdr:col>
      <xdr:colOff>361950</xdr:colOff>
      <xdr:row>5</xdr:row>
      <xdr:rowOff>38099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256FA549-8907-4D1A-9BF5-2A9665D4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90524"/>
          <a:ext cx="819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</xdr:col>
      <xdr:colOff>352425</xdr:colOff>
      <xdr:row>7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7C3CEF1-FD91-4EBE-9DBB-80C853F11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2</xdr:row>
      <xdr:rowOff>180975</xdr:rowOff>
    </xdr:from>
    <xdr:to>
      <xdr:col>3</xdr:col>
      <xdr:colOff>57150</xdr:colOff>
      <xdr:row>7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19FFB48-8CDC-4138-83AD-040CF6E8D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61975"/>
          <a:ext cx="12001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7"/>
  <sheetViews>
    <sheetView workbookViewId="0">
      <selection sqref="A1:F73"/>
    </sheetView>
  </sheetViews>
  <sheetFormatPr baseColWidth="10" defaultRowHeight="15" x14ac:dyDescent="0.25"/>
  <cols>
    <col min="1" max="1" width="9.140625" customWidth="1"/>
    <col min="2" max="2" width="16.5703125" bestFit="1" customWidth="1"/>
    <col min="3" max="3" width="48" customWidth="1"/>
    <col min="4" max="4" width="10.7109375" customWidth="1"/>
    <col min="5" max="5" width="10" bestFit="1" customWidth="1"/>
    <col min="6" max="6" width="11.7109375" style="10" bestFit="1" customWidth="1"/>
    <col min="7" max="7" width="17.28515625" style="68" bestFit="1" customWidth="1"/>
    <col min="8" max="8" width="16.28515625" style="68" customWidth="1"/>
    <col min="9" max="9" width="17.28515625" style="68" bestFit="1" customWidth="1"/>
    <col min="10" max="10" width="17.28515625" bestFit="1" customWidth="1"/>
  </cols>
  <sheetData>
    <row r="1" spans="1:9" ht="15" customHeight="1" x14ac:dyDescent="0.25">
      <c r="A1" s="87" t="s">
        <v>41</v>
      </c>
      <c r="B1" s="87"/>
      <c r="C1" s="87"/>
      <c r="D1" s="87"/>
      <c r="E1" s="87"/>
    </row>
    <row r="2" spans="1:9" ht="15.75" x14ac:dyDescent="0.25">
      <c r="A2" s="17"/>
      <c r="B2" s="17"/>
      <c r="C2" s="17" t="s">
        <v>42</v>
      </c>
      <c r="D2" s="17"/>
      <c r="E2" s="17"/>
    </row>
    <row r="3" spans="1:9" x14ac:dyDescent="0.25">
      <c r="A3" s="9" t="s">
        <v>43</v>
      </c>
      <c r="B3" s="9"/>
      <c r="C3" s="9"/>
      <c r="D3" s="9"/>
      <c r="E3" s="9"/>
    </row>
    <row r="4" spans="1:9" x14ac:dyDescent="0.25">
      <c r="A4" s="88" t="s">
        <v>15</v>
      </c>
      <c r="B4" s="88"/>
      <c r="C4" s="88"/>
      <c r="D4" s="88"/>
      <c r="E4" s="88"/>
    </row>
    <row r="5" spans="1:9" x14ac:dyDescent="0.25">
      <c r="A5" s="88" t="s">
        <v>16</v>
      </c>
      <c r="B5" s="88"/>
      <c r="C5" s="88"/>
      <c r="D5" s="88"/>
      <c r="E5" s="88"/>
    </row>
    <row r="6" spans="1:9" x14ac:dyDescent="0.25">
      <c r="A6" s="21"/>
      <c r="B6" s="21"/>
      <c r="C6" s="21"/>
      <c r="D6" s="21"/>
      <c r="E6" s="21"/>
    </row>
    <row r="7" spans="1:9" ht="20.25" customHeight="1" thickBot="1" x14ac:dyDescent="0.3">
      <c r="A7" s="89" t="s">
        <v>7</v>
      </c>
      <c r="B7" s="89"/>
      <c r="C7" s="89"/>
      <c r="D7" s="89"/>
      <c r="E7" s="90"/>
      <c r="F7" s="22"/>
    </row>
    <row r="8" spans="1:9" ht="18.75" customHeight="1" thickBot="1" x14ac:dyDescent="0.3">
      <c r="A8" s="1" t="s">
        <v>0</v>
      </c>
      <c r="B8" s="2" t="s">
        <v>1</v>
      </c>
      <c r="C8" s="2" t="s">
        <v>2</v>
      </c>
      <c r="D8" s="2" t="s">
        <v>11</v>
      </c>
      <c r="E8" s="2" t="s">
        <v>3</v>
      </c>
      <c r="F8" s="23" t="s">
        <v>8</v>
      </c>
    </row>
    <row r="9" spans="1:9" ht="13.5" customHeight="1" x14ac:dyDescent="0.25">
      <c r="A9" s="12">
        <v>45078</v>
      </c>
      <c r="B9" s="29"/>
      <c r="C9" s="7" t="s">
        <v>6</v>
      </c>
      <c r="D9" s="6"/>
      <c r="E9" s="4"/>
      <c r="F9" s="24">
        <v>29652926.619999986</v>
      </c>
      <c r="G9" s="69"/>
    </row>
    <row r="10" spans="1:9" s="28" customFormat="1" ht="13.5" customHeight="1" x14ac:dyDescent="0.25">
      <c r="A10" s="13">
        <v>45079</v>
      </c>
      <c r="B10" s="20">
        <v>2.3060200630004E+17</v>
      </c>
      <c r="C10" s="14" t="s">
        <v>44</v>
      </c>
      <c r="D10" s="8">
        <v>41611.68</v>
      </c>
      <c r="E10" s="18"/>
      <c r="F10" s="25">
        <f>+F9+D10-E10</f>
        <v>29694538.299999986</v>
      </c>
      <c r="G10" s="69"/>
      <c r="H10" s="68"/>
      <c r="I10" s="68"/>
    </row>
    <row r="11" spans="1:9" s="28" customFormat="1" ht="13.5" customHeight="1" x14ac:dyDescent="0.25">
      <c r="A11" s="13">
        <v>45083</v>
      </c>
      <c r="B11" s="20">
        <v>2.30606002500102E+16</v>
      </c>
      <c r="C11" s="14" t="s">
        <v>17</v>
      </c>
      <c r="D11" s="8">
        <v>341475</v>
      </c>
      <c r="E11" s="18"/>
      <c r="F11" s="25">
        <f>+F10+D11-E11</f>
        <v>30036013.299999986</v>
      </c>
      <c r="G11" s="69"/>
      <c r="H11" s="68"/>
      <c r="I11" s="68"/>
    </row>
    <row r="12" spans="1:9" s="28" customFormat="1" ht="13.5" customHeight="1" x14ac:dyDescent="0.25">
      <c r="A12" s="13">
        <v>45086</v>
      </c>
      <c r="B12" s="48">
        <v>30977599944</v>
      </c>
      <c r="C12" s="77" t="s">
        <v>45</v>
      </c>
      <c r="D12" s="8"/>
      <c r="E12" s="18">
        <v>101752.67</v>
      </c>
      <c r="F12" s="25">
        <f t="shared" ref="F12:F69" si="0">+F11+D12-E12</f>
        <v>29934260.629999984</v>
      </c>
      <c r="G12" s="68"/>
      <c r="H12" s="68"/>
      <c r="I12" s="68"/>
    </row>
    <row r="13" spans="1:9" s="28" customFormat="1" ht="13.5" customHeight="1" x14ac:dyDescent="0.25">
      <c r="A13" s="13">
        <v>45086</v>
      </c>
      <c r="B13" s="48">
        <v>30977599471</v>
      </c>
      <c r="C13" s="77" t="s">
        <v>46</v>
      </c>
      <c r="D13" s="8"/>
      <c r="E13" s="18">
        <v>240426</v>
      </c>
      <c r="F13" s="25">
        <f t="shared" si="0"/>
        <v>29693834.629999984</v>
      </c>
      <c r="G13" s="68"/>
      <c r="H13" s="68"/>
      <c r="I13" s="68"/>
    </row>
    <row r="14" spans="1:9" s="28" customFormat="1" ht="13.5" customHeight="1" x14ac:dyDescent="0.25">
      <c r="A14" s="13">
        <v>45082</v>
      </c>
      <c r="B14" s="48">
        <v>16759</v>
      </c>
      <c r="C14" s="77" t="s">
        <v>47</v>
      </c>
      <c r="D14" s="8"/>
      <c r="E14" s="18">
        <v>48701.279999999999</v>
      </c>
      <c r="F14" s="25">
        <f t="shared" si="0"/>
        <v>29645133.349999983</v>
      </c>
      <c r="G14" s="68"/>
      <c r="H14" s="68"/>
      <c r="I14" s="68"/>
    </row>
    <row r="15" spans="1:9" s="28" customFormat="1" ht="13.5" customHeight="1" x14ac:dyDescent="0.25">
      <c r="A15" s="13">
        <v>45082</v>
      </c>
      <c r="B15" s="48">
        <v>30935693718</v>
      </c>
      <c r="C15" s="77" t="s">
        <v>48</v>
      </c>
      <c r="D15" s="8"/>
      <c r="E15" s="18">
        <v>13461.19</v>
      </c>
      <c r="F15" s="25">
        <f t="shared" si="0"/>
        <v>29631672.159999982</v>
      </c>
      <c r="G15" s="68"/>
      <c r="H15" s="68"/>
      <c r="I15" s="68"/>
    </row>
    <row r="16" spans="1:9" s="28" customFormat="1" ht="13.5" customHeight="1" x14ac:dyDescent="0.25">
      <c r="A16" s="13">
        <v>45086</v>
      </c>
      <c r="B16" s="48">
        <v>16760</v>
      </c>
      <c r="C16" s="77" t="s">
        <v>49</v>
      </c>
      <c r="D16" s="8"/>
      <c r="E16" s="18">
        <v>0</v>
      </c>
      <c r="F16" s="25">
        <f t="shared" si="0"/>
        <v>29631672.159999982</v>
      </c>
      <c r="G16" s="68"/>
      <c r="H16" s="68"/>
      <c r="I16" s="68"/>
    </row>
    <row r="17" spans="1:9" s="28" customFormat="1" ht="13.5" customHeight="1" x14ac:dyDescent="0.25">
      <c r="A17" s="13">
        <v>45086</v>
      </c>
      <c r="B17" s="48">
        <v>16761</v>
      </c>
      <c r="C17" s="77" t="s">
        <v>49</v>
      </c>
      <c r="D17" s="8"/>
      <c r="E17" s="18">
        <v>0</v>
      </c>
      <c r="F17" s="25">
        <f t="shared" si="0"/>
        <v>29631672.159999982</v>
      </c>
      <c r="G17" s="68"/>
      <c r="H17" s="68"/>
      <c r="I17" s="68"/>
    </row>
    <row r="18" spans="1:9" s="28" customFormat="1" ht="13.5" customHeight="1" x14ac:dyDescent="0.25">
      <c r="A18" s="13">
        <v>45086</v>
      </c>
      <c r="B18" s="48">
        <v>16762</v>
      </c>
      <c r="C18" s="77" t="s">
        <v>49</v>
      </c>
      <c r="D18" s="8"/>
      <c r="E18" s="18">
        <v>0</v>
      </c>
      <c r="F18" s="25">
        <f t="shared" si="0"/>
        <v>29631672.159999982</v>
      </c>
      <c r="G18" s="68"/>
      <c r="H18" s="68"/>
      <c r="I18" s="68"/>
    </row>
    <row r="19" spans="1:9" s="28" customFormat="1" ht="13.5" customHeight="1" x14ac:dyDescent="0.25">
      <c r="A19" s="13">
        <v>45086</v>
      </c>
      <c r="B19" s="48">
        <v>16763</v>
      </c>
      <c r="C19" s="77" t="s">
        <v>49</v>
      </c>
      <c r="D19" s="8"/>
      <c r="E19" s="18">
        <v>0</v>
      </c>
      <c r="F19" s="25">
        <f t="shared" si="0"/>
        <v>29631672.159999982</v>
      </c>
      <c r="G19" s="68"/>
      <c r="H19" s="68"/>
      <c r="I19" s="68"/>
    </row>
    <row r="20" spans="1:9" s="28" customFormat="1" ht="13.5" customHeight="1" x14ac:dyDescent="0.25">
      <c r="A20" s="13">
        <v>45086</v>
      </c>
      <c r="B20" s="48">
        <v>16764</v>
      </c>
      <c r="C20" s="77" t="s">
        <v>50</v>
      </c>
      <c r="D20" s="8"/>
      <c r="E20" s="18">
        <v>15228.43</v>
      </c>
      <c r="F20" s="25">
        <f t="shared" si="0"/>
        <v>29616443.729999982</v>
      </c>
      <c r="G20" s="68"/>
      <c r="H20" s="68"/>
      <c r="I20" s="68"/>
    </row>
    <row r="21" spans="1:9" s="28" customFormat="1" ht="13.5" customHeight="1" x14ac:dyDescent="0.25">
      <c r="A21" s="13">
        <v>45089</v>
      </c>
      <c r="B21" s="48">
        <v>16765</v>
      </c>
      <c r="C21" s="77" t="s">
        <v>51</v>
      </c>
      <c r="D21" s="8"/>
      <c r="E21" s="18">
        <v>20766.04</v>
      </c>
      <c r="F21" s="25">
        <f t="shared" si="0"/>
        <v>29595677.689999983</v>
      </c>
      <c r="G21" s="68"/>
      <c r="H21" s="68"/>
      <c r="I21" s="68"/>
    </row>
    <row r="22" spans="1:9" s="28" customFormat="1" ht="13.5" customHeight="1" x14ac:dyDescent="0.25">
      <c r="A22" s="13">
        <v>45098</v>
      </c>
      <c r="B22" s="48">
        <v>16766</v>
      </c>
      <c r="C22" s="77" t="s">
        <v>52</v>
      </c>
      <c r="D22" s="8"/>
      <c r="E22" s="18">
        <v>6922.01</v>
      </c>
      <c r="F22" s="25">
        <f t="shared" si="0"/>
        <v>29588755.679999981</v>
      </c>
      <c r="G22" s="68"/>
      <c r="H22" s="68"/>
      <c r="I22" s="68"/>
    </row>
    <row r="23" spans="1:9" s="28" customFormat="1" ht="13.5" customHeight="1" x14ac:dyDescent="0.25">
      <c r="A23" s="13">
        <v>45093</v>
      </c>
      <c r="B23" s="48">
        <v>31053558669</v>
      </c>
      <c r="C23" s="78" t="s">
        <v>53</v>
      </c>
      <c r="D23" s="8"/>
      <c r="E23" s="18">
        <v>34200</v>
      </c>
      <c r="F23" s="25">
        <f t="shared" si="0"/>
        <v>29554555.679999981</v>
      </c>
      <c r="G23" s="68"/>
      <c r="H23" s="68"/>
      <c r="I23" s="68"/>
    </row>
    <row r="24" spans="1:9" s="28" customFormat="1" ht="13.5" customHeight="1" x14ac:dyDescent="0.25">
      <c r="A24" s="13">
        <v>45093</v>
      </c>
      <c r="B24" s="48">
        <v>31053559387</v>
      </c>
      <c r="C24" s="78" t="s">
        <v>54</v>
      </c>
      <c r="D24" s="8"/>
      <c r="E24" s="18">
        <v>8046.5</v>
      </c>
      <c r="F24" s="25">
        <f t="shared" si="0"/>
        <v>29546509.179999981</v>
      </c>
      <c r="G24" s="68"/>
      <c r="H24" s="68"/>
      <c r="I24" s="68"/>
    </row>
    <row r="25" spans="1:9" s="28" customFormat="1" ht="13.5" customHeight="1" x14ac:dyDescent="0.25">
      <c r="A25" s="13">
        <v>45093</v>
      </c>
      <c r="B25" s="48">
        <v>31053560168</v>
      </c>
      <c r="C25" s="78" t="s">
        <v>55</v>
      </c>
      <c r="D25" s="8"/>
      <c r="E25" s="18">
        <v>15865</v>
      </c>
      <c r="F25" s="25">
        <f t="shared" si="0"/>
        <v>29530644.179999981</v>
      </c>
      <c r="G25" s="68"/>
      <c r="H25" s="68"/>
      <c r="I25" s="68"/>
    </row>
    <row r="26" spans="1:9" s="28" customFormat="1" ht="13.5" customHeight="1" x14ac:dyDescent="0.25">
      <c r="A26" s="13">
        <v>45093</v>
      </c>
      <c r="B26" s="48">
        <v>31053560913</v>
      </c>
      <c r="C26" s="78" t="s">
        <v>56</v>
      </c>
      <c r="D26" s="8"/>
      <c r="E26" s="18">
        <v>9300.5</v>
      </c>
      <c r="F26" s="25">
        <f t="shared" si="0"/>
        <v>29521343.679999981</v>
      </c>
      <c r="G26" s="68"/>
      <c r="H26" s="68"/>
      <c r="I26" s="68"/>
    </row>
    <row r="27" spans="1:9" s="28" customFormat="1" ht="13.5" customHeight="1" x14ac:dyDescent="0.25">
      <c r="A27" s="13">
        <v>45093</v>
      </c>
      <c r="B27" s="48">
        <v>31035361334</v>
      </c>
      <c r="C27" s="78" t="s">
        <v>57</v>
      </c>
      <c r="D27" s="8"/>
      <c r="E27" s="18">
        <v>7600</v>
      </c>
      <c r="F27" s="25">
        <f t="shared" si="0"/>
        <v>29513743.679999981</v>
      </c>
      <c r="G27" s="68"/>
      <c r="H27" s="68"/>
      <c r="I27" s="68"/>
    </row>
    <row r="28" spans="1:9" s="28" customFormat="1" ht="13.5" customHeight="1" x14ac:dyDescent="0.25">
      <c r="A28" s="13">
        <v>45093</v>
      </c>
      <c r="B28" s="48">
        <v>31053562084</v>
      </c>
      <c r="C28" s="78" t="s">
        <v>58</v>
      </c>
      <c r="D28" s="8"/>
      <c r="E28" s="18">
        <v>9500</v>
      </c>
      <c r="F28" s="25">
        <f t="shared" si="0"/>
        <v>29504243.679999981</v>
      </c>
      <c r="G28" s="68"/>
      <c r="H28" s="68"/>
      <c r="I28" s="68"/>
    </row>
    <row r="29" spans="1:9" s="28" customFormat="1" ht="13.5" customHeight="1" x14ac:dyDescent="0.25">
      <c r="A29" s="13">
        <v>45093</v>
      </c>
      <c r="B29" s="48">
        <v>31053562785</v>
      </c>
      <c r="C29" s="78" t="s">
        <v>59</v>
      </c>
      <c r="D29" s="8"/>
      <c r="E29" s="18">
        <v>9500</v>
      </c>
      <c r="F29" s="25">
        <f t="shared" si="0"/>
        <v>29494743.679999981</v>
      </c>
      <c r="G29" s="68"/>
      <c r="H29" s="68"/>
      <c r="I29" s="68"/>
    </row>
    <row r="30" spans="1:9" s="28" customFormat="1" ht="13.5" customHeight="1" x14ac:dyDescent="0.25">
      <c r="A30" s="13">
        <v>45093</v>
      </c>
      <c r="B30" s="48">
        <v>31053563167</v>
      </c>
      <c r="C30" s="78" t="s">
        <v>60</v>
      </c>
      <c r="D30" s="8"/>
      <c r="E30" s="18">
        <v>42750</v>
      </c>
      <c r="F30" s="25">
        <f t="shared" si="0"/>
        <v>29451993.679999981</v>
      </c>
      <c r="G30" s="68"/>
      <c r="H30" s="68"/>
      <c r="I30" s="68"/>
    </row>
    <row r="31" spans="1:9" s="28" customFormat="1" ht="13.5" customHeight="1" x14ac:dyDescent="0.25">
      <c r="A31" s="13">
        <v>45093</v>
      </c>
      <c r="B31" s="48">
        <v>31053563649</v>
      </c>
      <c r="C31" s="78" t="s">
        <v>61</v>
      </c>
      <c r="D31" s="8"/>
      <c r="E31" s="18">
        <v>23750</v>
      </c>
      <c r="F31" s="25">
        <f t="shared" si="0"/>
        <v>29428243.679999981</v>
      </c>
      <c r="G31" s="68"/>
      <c r="H31" s="68"/>
      <c r="I31" s="68"/>
    </row>
    <row r="32" spans="1:9" s="28" customFormat="1" ht="13.5" customHeight="1" x14ac:dyDescent="0.25">
      <c r="A32" s="13">
        <v>45093</v>
      </c>
      <c r="B32" s="48">
        <v>31053564087</v>
      </c>
      <c r="C32" s="78" t="s">
        <v>62</v>
      </c>
      <c r="D32" s="8"/>
      <c r="E32" s="18">
        <v>6270</v>
      </c>
      <c r="F32" s="25">
        <f t="shared" si="0"/>
        <v>29421973.679999981</v>
      </c>
      <c r="G32" s="68"/>
      <c r="H32" s="68"/>
      <c r="I32" s="68"/>
    </row>
    <row r="33" spans="1:9" s="28" customFormat="1" ht="13.5" customHeight="1" x14ac:dyDescent="0.25">
      <c r="A33" s="13">
        <v>45093</v>
      </c>
      <c r="B33" s="48">
        <v>31053575986</v>
      </c>
      <c r="C33" s="78" t="s">
        <v>63</v>
      </c>
      <c r="D33" s="8"/>
      <c r="E33" s="18">
        <v>9500</v>
      </c>
      <c r="F33" s="25">
        <f t="shared" si="0"/>
        <v>29412473.679999981</v>
      </c>
      <c r="G33" s="68"/>
      <c r="H33" s="68"/>
      <c r="I33" s="68"/>
    </row>
    <row r="34" spans="1:9" s="28" customFormat="1" ht="13.5" customHeight="1" x14ac:dyDescent="0.25">
      <c r="A34" s="13">
        <v>45093</v>
      </c>
      <c r="B34" s="48">
        <v>31053576534</v>
      </c>
      <c r="C34" s="78" t="s">
        <v>64</v>
      </c>
      <c r="D34" s="8"/>
      <c r="E34" s="18">
        <v>9500</v>
      </c>
      <c r="F34" s="25">
        <f t="shared" si="0"/>
        <v>29402973.679999981</v>
      </c>
      <c r="G34" s="68"/>
      <c r="H34" s="68"/>
      <c r="I34" s="68"/>
    </row>
    <row r="35" spans="1:9" s="28" customFormat="1" ht="13.5" customHeight="1" x14ac:dyDescent="0.25">
      <c r="A35" s="13">
        <v>45093</v>
      </c>
      <c r="B35" s="48">
        <v>31053576873</v>
      </c>
      <c r="C35" s="78" t="s">
        <v>65</v>
      </c>
      <c r="D35" s="8"/>
      <c r="E35" s="18">
        <v>11400</v>
      </c>
      <c r="F35" s="25">
        <f t="shared" si="0"/>
        <v>29391573.679999981</v>
      </c>
      <c r="G35" s="68"/>
      <c r="H35" s="68"/>
      <c r="I35" s="68"/>
    </row>
    <row r="36" spans="1:9" s="28" customFormat="1" ht="13.5" customHeight="1" x14ac:dyDescent="0.25">
      <c r="A36" s="13">
        <v>45093</v>
      </c>
      <c r="B36" s="48">
        <v>31053588274</v>
      </c>
      <c r="C36" s="78" t="s">
        <v>66</v>
      </c>
      <c r="D36" s="8"/>
      <c r="E36" s="18">
        <v>14250</v>
      </c>
      <c r="F36" s="25">
        <f t="shared" si="0"/>
        <v>29377323.679999981</v>
      </c>
      <c r="G36" s="68"/>
      <c r="H36" s="68"/>
      <c r="I36" s="68"/>
    </row>
    <row r="37" spans="1:9" s="28" customFormat="1" ht="13.5" customHeight="1" x14ac:dyDescent="0.25">
      <c r="A37" s="13">
        <v>45093</v>
      </c>
      <c r="B37" s="48">
        <v>31053577641</v>
      </c>
      <c r="C37" s="78" t="s">
        <v>67</v>
      </c>
      <c r="D37" s="8"/>
      <c r="E37" s="18">
        <v>11400</v>
      </c>
      <c r="F37" s="25">
        <f t="shared" si="0"/>
        <v>29365923.679999981</v>
      </c>
      <c r="G37" s="68"/>
      <c r="H37" s="68"/>
      <c r="I37" s="68"/>
    </row>
    <row r="38" spans="1:9" s="28" customFormat="1" ht="13.5" customHeight="1" x14ac:dyDescent="0.25">
      <c r="A38" s="13">
        <v>45093</v>
      </c>
      <c r="B38" s="48">
        <v>31053577953</v>
      </c>
      <c r="C38" s="78" t="s">
        <v>68</v>
      </c>
      <c r="D38" s="8"/>
      <c r="E38" s="18">
        <v>9500</v>
      </c>
      <c r="F38" s="25">
        <f t="shared" si="0"/>
        <v>29356423.679999981</v>
      </c>
      <c r="G38" s="68"/>
      <c r="H38" s="68"/>
      <c r="I38" s="68"/>
    </row>
    <row r="39" spans="1:9" s="28" customFormat="1" ht="13.5" customHeight="1" x14ac:dyDescent="0.25">
      <c r="A39" s="13">
        <v>45093</v>
      </c>
      <c r="B39" s="48">
        <v>31053578300</v>
      </c>
      <c r="C39" s="78" t="s">
        <v>69</v>
      </c>
      <c r="D39" s="8"/>
      <c r="E39" s="18">
        <v>9500</v>
      </c>
      <c r="F39" s="25">
        <f t="shared" si="0"/>
        <v>29346923.679999981</v>
      </c>
      <c r="G39" s="68"/>
      <c r="H39" s="68"/>
      <c r="I39" s="68"/>
    </row>
    <row r="40" spans="1:9" s="28" customFormat="1" ht="13.5" customHeight="1" x14ac:dyDescent="0.25">
      <c r="A40" s="13">
        <v>45093</v>
      </c>
      <c r="B40" s="48">
        <v>31053578663</v>
      </c>
      <c r="C40" s="78" t="s">
        <v>70</v>
      </c>
      <c r="D40" s="8"/>
      <c r="E40" s="18">
        <v>9500</v>
      </c>
      <c r="F40" s="25">
        <f t="shared" si="0"/>
        <v>29337423.679999981</v>
      </c>
      <c r="G40" s="68"/>
      <c r="H40" s="68"/>
      <c r="I40" s="68"/>
    </row>
    <row r="41" spans="1:9" s="28" customFormat="1" ht="13.5" customHeight="1" x14ac:dyDescent="0.25">
      <c r="A41" s="13">
        <v>45093</v>
      </c>
      <c r="B41" s="48">
        <v>31053579055</v>
      </c>
      <c r="C41" s="78" t="s">
        <v>46</v>
      </c>
      <c r="D41" s="8"/>
      <c r="E41" s="18">
        <v>9500</v>
      </c>
      <c r="F41" s="25">
        <f t="shared" si="0"/>
        <v>29327923.679999981</v>
      </c>
      <c r="G41" s="68"/>
      <c r="H41" s="68"/>
      <c r="I41" s="68"/>
    </row>
    <row r="42" spans="1:9" s="28" customFormat="1" ht="13.5" customHeight="1" x14ac:dyDescent="0.25">
      <c r="A42" s="13">
        <v>45093</v>
      </c>
      <c r="B42" s="48">
        <v>31053579615</v>
      </c>
      <c r="C42" s="78" t="s">
        <v>71</v>
      </c>
      <c r="D42" s="8"/>
      <c r="E42" s="18">
        <v>183512</v>
      </c>
      <c r="F42" s="25">
        <f t="shared" si="0"/>
        <v>29144411.679999981</v>
      </c>
      <c r="G42" s="68"/>
      <c r="H42" s="68"/>
      <c r="I42" s="68"/>
    </row>
    <row r="43" spans="1:9" s="28" customFormat="1" ht="13.5" customHeight="1" x14ac:dyDescent="0.25">
      <c r="A43" s="13">
        <v>45093</v>
      </c>
      <c r="B43" s="48">
        <v>31079357032</v>
      </c>
      <c r="C43" s="78" t="s">
        <v>72</v>
      </c>
      <c r="D43" s="8"/>
      <c r="E43" s="18">
        <v>213024.79</v>
      </c>
      <c r="F43" s="25">
        <f t="shared" si="0"/>
        <v>28931386.889999982</v>
      </c>
      <c r="G43" s="68"/>
      <c r="H43" s="68"/>
      <c r="I43" s="68"/>
    </row>
    <row r="44" spans="1:9" s="28" customFormat="1" ht="13.5" customHeight="1" x14ac:dyDescent="0.25">
      <c r="A44" s="13">
        <v>45093</v>
      </c>
      <c r="B44" s="48">
        <v>31053590618</v>
      </c>
      <c r="C44" s="78" t="s">
        <v>73</v>
      </c>
      <c r="D44" s="8"/>
      <c r="E44" s="18">
        <v>1016.34</v>
      </c>
      <c r="F44" s="25">
        <f t="shared" si="0"/>
        <v>28930370.549999982</v>
      </c>
      <c r="G44" s="68"/>
      <c r="H44" s="68"/>
      <c r="I44" s="68"/>
    </row>
    <row r="45" spans="1:9" s="28" customFormat="1" ht="13.5" customHeight="1" x14ac:dyDescent="0.25">
      <c r="A45" s="13">
        <v>45093</v>
      </c>
      <c r="B45" s="48">
        <v>31053592295</v>
      </c>
      <c r="C45" s="78" t="s">
        <v>74</v>
      </c>
      <c r="D45" s="8"/>
      <c r="E45" s="18">
        <v>18585</v>
      </c>
      <c r="F45" s="25">
        <f t="shared" si="0"/>
        <v>28911785.549999982</v>
      </c>
      <c r="G45" s="68"/>
      <c r="H45" s="68"/>
      <c r="I45" s="68"/>
    </row>
    <row r="46" spans="1:9" s="28" customFormat="1" ht="13.5" customHeight="1" x14ac:dyDescent="0.25">
      <c r="A46" s="13">
        <v>45093</v>
      </c>
      <c r="B46" s="48">
        <v>31053592655</v>
      </c>
      <c r="C46" s="78" t="s">
        <v>75</v>
      </c>
      <c r="D46" s="8"/>
      <c r="E46" s="18">
        <v>71930.36</v>
      </c>
      <c r="F46" s="25">
        <f t="shared" si="0"/>
        <v>28839855.189999983</v>
      </c>
      <c r="G46" s="68"/>
      <c r="H46" s="68"/>
      <c r="I46" s="68"/>
    </row>
    <row r="47" spans="1:9" s="28" customFormat="1" ht="13.5" customHeight="1" x14ac:dyDescent="0.25">
      <c r="A47" s="13">
        <v>45093</v>
      </c>
      <c r="B47" s="48">
        <v>31053593023</v>
      </c>
      <c r="C47" s="78" t="s">
        <v>75</v>
      </c>
      <c r="D47" s="8"/>
      <c r="E47" s="18">
        <v>3270</v>
      </c>
      <c r="F47" s="25">
        <f t="shared" si="0"/>
        <v>28836585.189999983</v>
      </c>
      <c r="G47" s="68"/>
      <c r="H47" s="68"/>
      <c r="I47" s="68"/>
    </row>
    <row r="48" spans="1:9" s="28" customFormat="1" ht="13.5" customHeight="1" x14ac:dyDescent="0.25">
      <c r="A48" s="13">
        <v>45093</v>
      </c>
      <c r="B48" s="48">
        <v>31053593345</v>
      </c>
      <c r="C48" s="78" t="s">
        <v>75</v>
      </c>
      <c r="D48" s="8"/>
      <c r="E48" s="18">
        <v>290190</v>
      </c>
      <c r="F48" s="25">
        <f t="shared" si="0"/>
        <v>28546395.189999983</v>
      </c>
      <c r="G48" s="68"/>
      <c r="H48" s="68"/>
      <c r="I48" s="68"/>
    </row>
    <row r="49" spans="1:9" s="28" customFormat="1" ht="13.5" customHeight="1" x14ac:dyDescent="0.25">
      <c r="A49" s="13">
        <v>45093</v>
      </c>
      <c r="B49" s="48">
        <v>31053593801</v>
      </c>
      <c r="C49" s="78" t="s">
        <v>75</v>
      </c>
      <c r="D49" s="8"/>
      <c r="E49" s="18">
        <v>135375</v>
      </c>
      <c r="F49" s="25">
        <f t="shared" si="0"/>
        <v>28411020.189999983</v>
      </c>
      <c r="G49" s="68"/>
      <c r="H49" s="68"/>
      <c r="I49" s="68"/>
    </row>
    <row r="50" spans="1:9" s="28" customFormat="1" ht="13.5" customHeight="1" x14ac:dyDescent="0.25">
      <c r="A50" s="13">
        <v>45093</v>
      </c>
      <c r="B50" s="48">
        <v>31053594236</v>
      </c>
      <c r="C50" s="78" t="s">
        <v>48</v>
      </c>
      <c r="D50" s="8"/>
      <c r="E50" s="18">
        <v>122303.53</v>
      </c>
      <c r="F50" s="25">
        <f t="shared" si="0"/>
        <v>28288716.659999982</v>
      </c>
      <c r="G50" s="68"/>
      <c r="H50" s="68"/>
      <c r="I50" s="68"/>
    </row>
    <row r="51" spans="1:9" s="28" customFormat="1" ht="13.5" customHeight="1" x14ac:dyDescent="0.25">
      <c r="A51" s="13">
        <v>45093</v>
      </c>
      <c r="B51" s="48">
        <v>31057111838</v>
      </c>
      <c r="C51" s="77" t="s">
        <v>73</v>
      </c>
      <c r="D51" s="8"/>
      <c r="E51" s="18">
        <v>864.07</v>
      </c>
      <c r="F51" s="25">
        <f t="shared" si="0"/>
        <v>28287852.589999981</v>
      </c>
      <c r="G51" s="68"/>
      <c r="H51" s="68"/>
      <c r="I51" s="68"/>
    </row>
    <row r="52" spans="1:9" s="28" customFormat="1" ht="13.5" customHeight="1" x14ac:dyDescent="0.25">
      <c r="A52" s="13">
        <v>45096</v>
      </c>
      <c r="B52" s="48">
        <v>452400000008</v>
      </c>
      <c r="C52" s="77" t="s">
        <v>17</v>
      </c>
      <c r="D52" s="8">
        <v>11114600.76</v>
      </c>
      <c r="E52" s="18">
        <v>0</v>
      </c>
      <c r="F52" s="25">
        <f t="shared" si="0"/>
        <v>39402453.349999979</v>
      </c>
      <c r="G52" s="68"/>
      <c r="H52" s="68"/>
      <c r="I52" s="68"/>
    </row>
    <row r="53" spans="1:9" s="28" customFormat="1" ht="13.5" customHeight="1" x14ac:dyDescent="0.25">
      <c r="A53" s="13">
        <v>45098</v>
      </c>
      <c r="B53" s="48">
        <v>31112245094</v>
      </c>
      <c r="C53" s="77" t="s">
        <v>76</v>
      </c>
      <c r="D53" s="8"/>
      <c r="E53" s="18">
        <v>94133.13</v>
      </c>
      <c r="F53" s="25">
        <f t="shared" si="0"/>
        <v>39308320.219999976</v>
      </c>
      <c r="G53" s="68"/>
      <c r="H53" s="68"/>
      <c r="I53" s="68"/>
    </row>
    <row r="54" spans="1:9" s="28" customFormat="1" ht="13.5" customHeight="1" x14ac:dyDescent="0.25">
      <c r="A54" s="13">
        <v>45098</v>
      </c>
      <c r="B54" s="48">
        <v>31112245629</v>
      </c>
      <c r="C54" s="77" t="s">
        <v>77</v>
      </c>
      <c r="D54" s="8"/>
      <c r="E54" s="18">
        <v>188710</v>
      </c>
      <c r="F54" s="25">
        <f t="shared" si="0"/>
        <v>39119610.219999976</v>
      </c>
      <c r="G54" s="68"/>
      <c r="H54" s="68"/>
      <c r="I54" s="68"/>
    </row>
    <row r="55" spans="1:9" s="28" customFormat="1" ht="13.5" customHeight="1" x14ac:dyDescent="0.25">
      <c r="A55" s="13">
        <v>45098</v>
      </c>
      <c r="B55" s="48">
        <v>31112246118</v>
      </c>
      <c r="C55" s="77" t="s">
        <v>78</v>
      </c>
      <c r="D55" s="8"/>
      <c r="E55" s="18">
        <v>315700.92</v>
      </c>
      <c r="F55" s="25">
        <f t="shared" si="0"/>
        <v>38803909.299999975</v>
      </c>
      <c r="G55" s="68"/>
      <c r="H55" s="68"/>
      <c r="I55" s="68"/>
    </row>
    <row r="56" spans="1:9" s="28" customFormat="1" ht="13.5" customHeight="1" x14ac:dyDescent="0.25">
      <c r="A56" s="13">
        <v>45098</v>
      </c>
      <c r="B56" s="48">
        <v>31112246537</v>
      </c>
      <c r="C56" s="77" t="s">
        <v>79</v>
      </c>
      <c r="D56" s="8"/>
      <c r="E56" s="18">
        <v>561450</v>
      </c>
      <c r="F56" s="25">
        <f t="shared" si="0"/>
        <v>38242459.299999975</v>
      </c>
      <c r="G56" s="68"/>
      <c r="H56" s="68"/>
      <c r="I56" s="68"/>
    </row>
    <row r="57" spans="1:9" s="28" customFormat="1" ht="13.5" customHeight="1" x14ac:dyDescent="0.25">
      <c r="A57" s="13">
        <v>45098</v>
      </c>
      <c r="B57" s="48">
        <v>31118488068</v>
      </c>
      <c r="C57" s="77" t="s">
        <v>80</v>
      </c>
      <c r="D57" s="8"/>
      <c r="E57" s="18">
        <v>2988197.28</v>
      </c>
      <c r="F57" s="25">
        <f t="shared" si="0"/>
        <v>35254262.019999973</v>
      </c>
      <c r="G57" s="68"/>
      <c r="H57" s="68"/>
      <c r="I57" s="68"/>
    </row>
    <row r="58" spans="1:9" s="28" customFormat="1" ht="13.5" customHeight="1" x14ac:dyDescent="0.25">
      <c r="A58" s="13">
        <v>45098</v>
      </c>
      <c r="B58" s="48">
        <v>31112246929</v>
      </c>
      <c r="C58" s="77" t="s">
        <v>81</v>
      </c>
      <c r="D58" s="8"/>
      <c r="E58" s="18">
        <v>24291.48</v>
      </c>
      <c r="F58" s="25">
        <f t="shared" si="0"/>
        <v>35229970.539999977</v>
      </c>
      <c r="G58" s="68"/>
      <c r="H58" s="68"/>
      <c r="I58" s="68"/>
    </row>
    <row r="59" spans="1:9" s="28" customFormat="1" ht="13.5" customHeight="1" x14ac:dyDescent="0.25">
      <c r="A59" s="13">
        <v>45098</v>
      </c>
      <c r="B59" s="48">
        <v>31112247302</v>
      </c>
      <c r="C59" s="77" t="s">
        <v>82</v>
      </c>
      <c r="D59" s="8"/>
      <c r="E59" s="18">
        <v>222971.6</v>
      </c>
      <c r="F59" s="25">
        <f t="shared" si="0"/>
        <v>35006998.939999975</v>
      </c>
      <c r="G59" s="68"/>
      <c r="H59" s="68"/>
      <c r="I59" s="68"/>
    </row>
    <row r="60" spans="1:9" s="28" customFormat="1" ht="13.5" customHeight="1" x14ac:dyDescent="0.25">
      <c r="A60" s="13">
        <v>45098</v>
      </c>
      <c r="B60" s="48">
        <v>31112247820</v>
      </c>
      <c r="C60" s="77" t="s">
        <v>83</v>
      </c>
      <c r="D60" s="8"/>
      <c r="E60" s="18">
        <v>58760</v>
      </c>
      <c r="F60" s="25">
        <f t="shared" si="0"/>
        <v>34948238.939999975</v>
      </c>
      <c r="G60" s="68"/>
      <c r="H60" s="68"/>
      <c r="I60" s="68"/>
    </row>
    <row r="61" spans="1:9" s="28" customFormat="1" ht="13.5" customHeight="1" x14ac:dyDescent="0.25">
      <c r="A61" s="13">
        <v>45100</v>
      </c>
      <c r="B61" s="48">
        <v>31134215023</v>
      </c>
      <c r="C61" s="77" t="s">
        <v>84</v>
      </c>
      <c r="D61" s="8"/>
      <c r="E61" s="18">
        <v>424245.79</v>
      </c>
      <c r="F61" s="25">
        <f t="shared" si="0"/>
        <v>34523993.149999976</v>
      </c>
      <c r="G61" s="68"/>
      <c r="H61" s="68"/>
      <c r="I61" s="68"/>
    </row>
    <row r="62" spans="1:9" s="28" customFormat="1" ht="13.5" customHeight="1" x14ac:dyDescent="0.25">
      <c r="A62" s="13">
        <v>45100</v>
      </c>
      <c r="B62" s="48">
        <v>45240000000126</v>
      </c>
      <c r="C62" s="77" t="s">
        <v>17</v>
      </c>
      <c r="D62" s="8">
        <v>819975.4</v>
      </c>
      <c r="E62" s="18"/>
      <c r="F62" s="25">
        <f t="shared" si="0"/>
        <v>35343968.549999975</v>
      </c>
      <c r="G62" s="68"/>
      <c r="H62" s="68"/>
      <c r="I62" s="68"/>
    </row>
    <row r="63" spans="1:9" s="28" customFormat="1" ht="13.5" customHeight="1" x14ac:dyDescent="0.25">
      <c r="A63" s="13">
        <v>45103</v>
      </c>
      <c r="B63" s="48">
        <v>31161494572</v>
      </c>
      <c r="C63" s="77" t="s">
        <v>85</v>
      </c>
      <c r="D63" s="8"/>
      <c r="E63" s="18">
        <v>70040.679999999993</v>
      </c>
      <c r="F63" s="25">
        <f t="shared" si="0"/>
        <v>35273927.869999975</v>
      </c>
      <c r="G63" s="68"/>
      <c r="H63" s="68"/>
      <c r="I63" s="68"/>
    </row>
    <row r="64" spans="1:9" s="28" customFormat="1" ht="13.5" customHeight="1" x14ac:dyDescent="0.25">
      <c r="A64" s="13">
        <v>45104</v>
      </c>
      <c r="B64" s="20"/>
      <c r="C64" s="77" t="s">
        <v>86</v>
      </c>
      <c r="D64" s="8"/>
      <c r="E64" s="18">
        <v>272545.40000000002</v>
      </c>
      <c r="F64" s="25">
        <f t="shared" si="0"/>
        <v>35001382.469999976</v>
      </c>
      <c r="G64" s="68"/>
      <c r="H64" s="68"/>
      <c r="I64" s="68"/>
    </row>
    <row r="65" spans="1:10" x14ac:dyDescent="0.25">
      <c r="A65" s="13">
        <v>45103</v>
      </c>
      <c r="B65" s="20">
        <v>4524000000666</v>
      </c>
      <c r="C65" s="19" t="s">
        <v>87</v>
      </c>
      <c r="D65" s="8"/>
      <c r="E65" s="18">
        <v>1024248.27</v>
      </c>
      <c r="F65" s="25">
        <f t="shared" si="0"/>
        <v>33977134.199999973</v>
      </c>
      <c r="I65" s="68">
        <v>98.96</v>
      </c>
    </row>
    <row r="66" spans="1:10" x14ac:dyDescent="0.25">
      <c r="A66" s="13">
        <v>45103</v>
      </c>
      <c r="B66" s="20">
        <v>4524000000107</v>
      </c>
      <c r="C66" s="19" t="s">
        <v>87</v>
      </c>
      <c r="D66" s="8"/>
      <c r="E66" s="18">
        <v>1174185.45</v>
      </c>
      <c r="F66" s="25">
        <f t="shared" si="0"/>
        <v>32802948.749999974</v>
      </c>
      <c r="I66" s="68">
        <v>98.96</v>
      </c>
    </row>
    <row r="67" spans="1:10" x14ac:dyDescent="0.25">
      <c r="A67" s="13">
        <v>45103</v>
      </c>
      <c r="B67" s="20">
        <v>4524000000002</v>
      </c>
      <c r="C67" s="19" t="s">
        <v>87</v>
      </c>
      <c r="D67" s="8"/>
      <c r="E67" s="18">
        <v>27000</v>
      </c>
      <c r="F67" s="25">
        <f t="shared" si="0"/>
        <v>32775948.749999974</v>
      </c>
      <c r="I67" s="68">
        <v>98.96</v>
      </c>
    </row>
    <row r="68" spans="1:10" x14ac:dyDescent="0.25">
      <c r="A68" s="13"/>
      <c r="B68" s="20"/>
      <c r="C68" s="19" t="s">
        <v>17</v>
      </c>
      <c r="D68" s="8"/>
      <c r="E68" s="18"/>
      <c r="F68" s="25">
        <f t="shared" si="0"/>
        <v>32775948.749999974</v>
      </c>
      <c r="I68" s="68">
        <v>25.75</v>
      </c>
    </row>
    <row r="69" spans="1:10" ht="15" customHeight="1" x14ac:dyDescent="0.25">
      <c r="A69" s="11">
        <v>45107</v>
      </c>
      <c r="B69" s="15" t="s">
        <v>12</v>
      </c>
      <c r="C69" s="14" t="s">
        <v>13</v>
      </c>
      <c r="D69" s="8"/>
      <c r="E69" s="16">
        <f>175+80+1761.28+1536.37+40.5+10.38+105.06+636.37+4482.3+88.14+334.46+36.44+842.18+473.55+283.07+141.2+1.3+80+203.06+435.29+4.91+107.9+27.88+1.52+319.54+275.27+14.25+14.25+14.25+14.25+17.1+21.38+17.1+14.25+14.25+9.41+35.63+64.13+14.25+14.25+11.4+13.95+23.8+12.07+51.3+31.15+22.84+152.63+360.64+4.2+73.05+80</f>
        <v>13598.749999999995</v>
      </c>
      <c r="F69" s="25">
        <f t="shared" si="0"/>
        <v>32762349.999999974</v>
      </c>
      <c r="G69" s="69"/>
      <c r="H69" s="69"/>
      <c r="I69" s="70">
        <v>467.88</v>
      </c>
      <c r="J69" s="5"/>
    </row>
    <row r="70" spans="1:10" ht="15" customHeight="1" x14ac:dyDescent="0.25">
      <c r="G70" s="69"/>
      <c r="H70" s="69"/>
      <c r="I70" s="68">
        <v>26.75</v>
      </c>
    </row>
    <row r="71" spans="1:10" ht="15" customHeight="1" x14ac:dyDescent="0.25">
      <c r="G71" s="69"/>
      <c r="H71" s="69"/>
      <c r="I71" s="68">
        <v>10.69</v>
      </c>
    </row>
    <row r="72" spans="1:10" ht="15" customHeight="1" x14ac:dyDescent="0.25">
      <c r="A72" t="s">
        <v>9</v>
      </c>
      <c r="D72" t="s">
        <v>10</v>
      </c>
      <c r="H72" s="71"/>
      <c r="I72" s="69">
        <v>1677.3</v>
      </c>
    </row>
    <row r="73" spans="1:10" x14ac:dyDescent="0.25">
      <c r="A73" t="s">
        <v>4</v>
      </c>
      <c r="D73" t="s">
        <v>14</v>
      </c>
      <c r="G73" s="69"/>
      <c r="I73" s="68">
        <v>40.5</v>
      </c>
    </row>
    <row r="74" spans="1:10" ht="15" customHeight="1" x14ac:dyDescent="0.25">
      <c r="G74" s="69"/>
      <c r="I74" s="68">
        <v>1505.29</v>
      </c>
    </row>
    <row r="75" spans="1:10" x14ac:dyDescent="0.25">
      <c r="G75" s="69"/>
      <c r="H75" s="72"/>
      <c r="I75" s="68">
        <v>1761.28</v>
      </c>
      <c r="J75" s="30"/>
    </row>
    <row r="76" spans="1:10" ht="15" customHeight="1" x14ac:dyDescent="0.25">
      <c r="G76" s="69">
        <v>175</v>
      </c>
      <c r="I76" s="68">
        <v>51.3</v>
      </c>
    </row>
    <row r="77" spans="1:10" x14ac:dyDescent="0.25">
      <c r="G77" s="69">
        <v>80</v>
      </c>
      <c r="I77" s="68">
        <v>12.07</v>
      </c>
    </row>
    <row r="78" spans="1:10" ht="15" customHeight="1" x14ac:dyDescent="0.25">
      <c r="G78" s="69">
        <v>275.27</v>
      </c>
      <c r="I78" s="68">
        <v>23.8</v>
      </c>
    </row>
    <row r="79" spans="1:10" x14ac:dyDescent="0.25">
      <c r="G79" s="69">
        <v>319.54000000000002</v>
      </c>
      <c r="I79" s="68">
        <v>13.95</v>
      </c>
    </row>
    <row r="80" spans="1:10" ht="15" customHeight="1" x14ac:dyDescent="0.25">
      <c r="G80" s="69">
        <v>14.25</v>
      </c>
      <c r="I80" s="68">
        <v>11.4</v>
      </c>
    </row>
    <row r="81" spans="6:9" x14ac:dyDescent="0.25">
      <c r="G81" s="69">
        <v>14.25</v>
      </c>
      <c r="I81" s="68">
        <v>14.25</v>
      </c>
    </row>
    <row r="82" spans="6:9" ht="15" customHeight="1" x14ac:dyDescent="0.25">
      <c r="G82" s="69">
        <v>14.25</v>
      </c>
      <c r="I82" s="68">
        <v>14.25</v>
      </c>
    </row>
    <row r="83" spans="6:9" x14ac:dyDescent="0.25">
      <c r="G83" s="69">
        <v>17.100000000000001</v>
      </c>
      <c r="I83" s="68">
        <v>64.13</v>
      </c>
    </row>
    <row r="84" spans="6:9" ht="15" customHeight="1" x14ac:dyDescent="0.25">
      <c r="G84" s="69">
        <v>21.38</v>
      </c>
      <c r="H84" s="73"/>
      <c r="I84" s="68">
        <v>35.630000000000003</v>
      </c>
    </row>
    <row r="85" spans="6:9" x14ac:dyDescent="0.25">
      <c r="G85" s="69">
        <v>17.100000000000001</v>
      </c>
      <c r="I85" s="68">
        <v>9.41</v>
      </c>
    </row>
    <row r="86" spans="6:9" x14ac:dyDescent="0.25">
      <c r="G86" s="69">
        <v>14.25</v>
      </c>
      <c r="I86" s="68">
        <v>14.25</v>
      </c>
    </row>
    <row r="87" spans="6:9" ht="15" customHeight="1" x14ac:dyDescent="0.25">
      <c r="G87" s="69">
        <v>14.25</v>
      </c>
      <c r="I87" s="68">
        <v>14.25</v>
      </c>
    </row>
    <row r="88" spans="6:9" ht="15" customHeight="1" x14ac:dyDescent="0.25">
      <c r="G88" s="69">
        <v>9.41</v>
      </c>
      <c r="I88" s="68">
        <v>17.100000000000001</v>
      </c>
    </row>
    <row r="89" spans="6:9" ht="15" customHeight="1" x14ac:dyDescent="0.25">
      <c r="G89" s="69">
        <v>35.630000000000003</v>
      </c>
      <c r="I89" s="68">
        <v>21.38</v>
      </c>
    </row>
    <row r="90" spans="6:9" x14ac:dyDescent="0.25">
      <c r="G90" s="69">
        <v>64.13</v>
      </c>
      <c r="I90" s="68">
        <v>17.100000000000001</v>
      </c>
    </row>
    <row r="91" spans="6:9" x14ac:dyDescent="0.25">
      <c r="F91" s="26"/>
      <c r="G91" s="69">
        <v>14.25</v>
      </c>
      <c r="I91" s="68">
        <v>21.38</v>
      </c>
    </row>
    <row r="92" spans="6:9" ht="15" customHeight="1" x14ac:dyDescent="0.25">
      <c r="F92" s="26"/>
      <c r="G92" s="69">
        <v>14.25</v>
      </c>
      <c r="I92" s="68">
        <v>17.100000000000001</v>
      </c>
    </row>
    <row r="93" spans="6:9" ht="15" customHeight="1" x14ac:dyDescent="0.25">
      <c r="G93" s="69">
        <v>11.4</v>
      </c>
      <c r="I93" s="68">
        <v>14.25</v>
      </c>
    </row>
    <row r="94" spans="6:9" ht="15" customHeight="1" x14ac:dyDescent="0.25">
      <c r="G94" s="69">
        <v>13.95</v>
      </c>
      <c r="I94" s="68">
        <v>14.25</v>
      </c>
    </row>
    <row r="95" spans="6:9" ht="15" customHeight="1" x14ac:dyDescent="0.25">
      <c r="G95" s="69">
        <v>23.8</v>
      </c>
      <c r="I95" s="68">
        <v>14.25</v>
      </c>
    </row>
    <row r="96" spans="6:9" ht="15" customHeight="1" x14ac:dyDescent="0.25">
      <c r="G96" s="69">
        <v>12.07</v>
      </c>
      <c r="I96" s="68">
        <v>319.54000000000002</v>
      </c>
    </row>
    <row r="97" spans="6:9" ht="15" customHeight="1" x14ac:dyDescent="0.25">
      <c r="G97" s="69">
        <v>51.3</v>
      </c>
      <c r="I97" s="68">
        <v>275.27</v>
      </c>
    </row>
    <row r="98" spans="6:9" ht="15" customHeight="1" x14ac:dyDescent="0.25">
      <c r="G98" s="69">
        <v>1761.28</v>
      </c>
      <c r="I98" s="68">
        <v>80</v>
      </c>
    </row>
    <row r="99" spans="6:9" ht="15" customHeight="1" x14ac:dyDescent="0.25">
      <c r="G99" s="69">
        <v>1505.29</v>
      </c>
      <c r="I99" s="68">
        <v>175</v>
      </c>
    </row>
    <row r="100" spans="6:9" ht="15" customHeight="1" x14ac:dyDescent="0.25">
      <c r="G100" s="69">
        <v>40.5</v>
      </c>
      <c r="I100" s="68">
        <f>SUM(I65:I99)</f>
        <v>7077.630000000001</v>
      </c>
    </row>
    <row r="101" spans="6:9" ht="15" customHeight="1" x14ac:dyDescent="0.25">
      <c r="G101" s="69">
        <v>1677.3</v>
      </c>
      <c r="I101" s="74">
        <f>+I100-G117</f>
        <v>-825.44999999999891</v>
      </c>
    </row>
    <row r="102" spans="6:9" ht="13.5" customHeight="1" x14ac:dyDescent="0.25">
      <c r="G102" s="69">
        <v>10.69</v>
      </c>
      <c r="H102" s="69"/>
    </row>
    <row r="103" spans="6:9" ht="13.5" customHeight="1" x14ac:dyDescent="0.25">
      <c r="G103" s="69">
        <v>26.75</v>
      </c>
      <c r="H103" s="75"/>
    </row>
    <row r="104" spans="6:9" x14ac:dyDescent="0.25">
      <c r="G104" s="72">
        <v>467.88</v>
      </c>
      <c r="H104" s="76"/>
    </row>
    <row r="105" spans="6:9" x14ac:dyDescent="0.25">
      <c r="G105" s="72">
        <v>25.75</v>
      </c>
      <c r="H105" s="76"/>
      <c r="I105" s="70"/>
    </row>
    <row r="106" spans="6:9" x14ac:dyDescent="0.25">
      <c r="G106" s="72">
        <v>98.96</v>
      </c>
      <c r="H106" s="76"/>
      <c r="I106" s="70"/>
    </row>
    <row r="107" spans="6:9" x14ac:dyDescent="0.25">
      <c r="G107" s="69">
        <v>247.71</v>
      </c>
      <c r="H107" s="76"/>
    </row>
    <row r="108" spans="6:9" x14ac:dyDescent="0.25">
      <c r="G108" s="69">
        <v>458.35</v>
      </c>
      <c r="H108" s="76"/>
    </row>
    <row r="109" spans="6:9" x14ac:dyDescent="0.25">
      <c r="G109" s="72">
        <v>4.8</v>
      </c>
      <c r="H109" s="76"/>
    </row>
    <row r="110" spans="6:9" x14ac:dyDescent="0.25">
      <c r="F110" s="27"/>
      <c r="G110" s="72">
        <v>107.46</v>
      </c>
      <c r="H110" s="76"/>
    </row>
    <row r="111" spans="6:9" x14ac:dyDescent="0.25">
      <c r="G111" s="72">
        <v>1.61</v>
      </c>
      <c r="H111" s="76"/>
    </row>
    <row r="112" spans="6:9" x14ac:dyDescent="0.25">
      <c r="G112" s="72">
        <v>13.84</v>
      </c>
      <c r="H112" s="76"/>
    </row>
    <row r="113" spans="7:8" x14ac:dyDescent="0.25">
      <c r="G113" s="72">
        <v>66.650000000000006</v>
      </c>
      <c r="H113" s="76"/>
    </row>
    <row r="114" spans="7:8" x14ac:dyDescent="0.25">
      <c r="G114" s="72">
        <v>1.43</v>
      </c>
      <c r="H114" s="76"/>
    </row>
    <row r="115" spans="7:8" x14ac:dyDescent="0.25">
      <c r="G115" s="72">
        <v>80</v>
      </c>
      <c r="H115" s="76"/>
    </row>
    <row r="116" spans="7:8" x14ac:dyDescent="0.25">
      <c r="G116" s="72">
        <v>80</v>
      </c>
      <c r="H116" s="76"/>
    </row>
    <row r="117" spans="7:8" x14ac:dyDescent="0.25">
      <c r="G117" s="72">
        <f>SUM(G76:G116)</f>
        <v>7903.08</v>
      </c>
      <c r="H117" s="76"/>
    </row>
    <row r="118" spans="7:8" x14ac:dyDescent="0.25">
      <c r="G118" s="72"/>
      <c r="H118" s="76"/>
    </row>
    <row r="119" spans="7:8" x14ac:dyDescent="0.25">
      <c r="G119" s="72"/>
      <c r="H119" s="76"/>
    </row>
    <row r="120" spans="7:8" x14ac:dyDescent="0.25">
      <c r="G120" s="72"/>
      <c r="H120" s="76"/>
    </row>
    <row r="121" spans="7:8" x14ac:dyDescent="0.25">
      <c r="G121" s="69"/>
      <c r="H121" s="70"/>
    </row>
    <row r="122" spans="7:8" x14ac:dyDescent="0.25">
      <c r="G122" s="72"/>
      <c r="H122" s="76"/>
    </row>
    <row r="123" spans="7:8" x14ac:dyDescent="0.25">
      <c r="G123" s="72"/>
      <c r="H123" s="76"/>
    </row>
    <row r="124" spans="7:8" x14ac:dyDescent="0.25">
      <c r="G124" s="72"/>
      <c r="H124" s="76"/>
    </row>
    <row r="125" spans="7:8" x14ac:dyDescent="0.25">
      <c r="G125" s="72"/>
      <c r="H125" s="76"/>
    </row>
    <row r="126" spans="7:8" x14ac:dyDescent="0.25">
      <c r="G126" s="72"/>
      <c r="H126" s="76"/>
    </row>
    <row r="127" spans="7:8" x14ac:dyDescent="0.25">
      <c r="G127" s="72"/>
      <c r="H127" s="76"/>
    </row>
    <row r="128" spans="7:8" x14ac:dyDescent="0.25">
      <c r="G128" s="72"/>
      <c r="H128" s="76"/>
    </row>
    <row r="129" spans="7:8" x14ac:dyDescent="0.25">
      <c r="G129" s="72"/>
      <c r="H129" s="76"/>
    </row>
    <row r="130" spans="7:8" x14ac:dyDescent="0.25">
      <c r="G130" s="72"/>
      <c r="H130" s="76"/>
    </row>
    <row r="131" spans="7:8" x14ac:dyDescent="0.25">
      <c r="G131" s="72"/>
      <c r="H131" s="76"/>
    </row>
    <row r="132" spans="7:8" x14ac:dyDescent="0.25">
      <c r="G132" s="72"/>
      <c r="H132" s="76"/>
    </row>
    <row r="133" spans="7:8" x14ac:dyDescent="0.25">
      <c r="G133" s="72"/>
      <c r="H133" s="76"/>
    </row>
    <row r="134" spans="7:8" x14ac:dyDescent="0.25">
      <c r="G134" s="72"/>
      <c r="H134" s="76"/>
    </row>
    <row r="135" spans="7:8" x14ac:dyDescent="0.25">
      <c r="G135" s="72"/>
      <c r="H135" s="76"/>
    </row>
    <row r="136" spans="7:8" x14ac:dyDescent="0.25">
      <c r="G136" s="72"/>
      <c r="H136" s="76"/>
    </row>
    <row r="137" spans="7:8" x14ac:dyDescent="0.25">
      <c r="G137" s="72"/>
      <c r="H137" s="69"/>
    </row>
    <row r="138" spans="7:8" x14ac:dyDescent="0.25">
      <c r="G138" s="72"/>
    </row>
    <row r="139" spans="7:8" x14ac:dyDescent="0.25">
      <c r="G139" s="72"/>
    </row>
    <row r="140" spans="7:8" x14ac:dyDescent="0.25">
      <c r="G140" s="72"/>
    </row>
    <row r="141" spans="7:8" x14ac:dyDescent="0.25">
      <c r="G141" s="72"/>
    </row>
    <row r="142" spans="7:8" x14ac:dyDescent="0.25">
      <c r="G142" s="72"/>
    </row>
    <row r="143" spans="7:8" x14ac:dyDescent="0.25">
      <c r="G143" s="72"/>
    </row>
    <row r="144" spans="7:8" x14ac:dyDescent="0.25">
      <c r="G144" s="72"/>
    </row>
    <row r="145" spans="7:7" x14ac:dyDescent="0.25">
      <c r="G145" s="72"/>
    </row>
    <row r="146" spans="7:7" x14ac:dyDescent="0.25">
      <c r="G146" s="72"/>
    </row>
    <row r="147" spans="7:7" x14ac:dyDescent="0.25">
      <c r="G147" s="69"/>
    </row>
  </sheetData>
  <mergeCells count="4">
    <mergeCell ref="A1:E1"/>
    <mergeCell ref="A4:E4"/>
    <mergeCell ref="A5:E5"/>
    <mergeCell ref="A7:E7"/>
  </mergeCells>
  <conditionalFormatting sqref="I128:I130">
    <cfRule type="uniqu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54A4-069B-4F69-9F2E-2CE0513B0056}">
  <sheetPr>
    <pageSetUpPr fitToPage="1"/>
  </sheetPr>
  <dimension ref="A1:J246"/>
  <sheetViews>
    <sheetView workbookViewId="0">
      <selection sqref="A1:F173"/>
    </sheetView>
  </sheetViews>
  <sheetFormatPr baseColWidth="10" defaultRowHeight="15" x14ac:dyDescent="0.25"/>
  <cols>
    <col min="1" max="1" width="8.7109375" customWidth="1"/>
    <col min="2" max="2" width="12.42578125" bestFit="1" customWidth="1"/>
    <col min="3" max="3" width="40.28515625" customWidth="1"/>
    <col min="4" max="4" width="11.140625" customWidth="1"/>
    <col min="5" max="5" width="11.7109375" customWidth="1"/>
    <col min="6" max="6" width="12" customWidth="1"/>
    <col min="257" max="257" width="8.7109375" customWidth="1"/>
    <col min="258" max="258" width="12.42578125" bestFit="1" customWidth="1"/>
    <col min="259" max="259" width="40.28515625" customWidth="1"/>
    <col min="260" max="260" width="11.140625" customWidth="1"/>
    <col min="261" max="261" width="11.7109375" customWidth="1"/>
    <col min="262" max="262" width="12" customWidth="1"/>
    <col min="513" max="513" width="8.7109375" customWidth="1"/>
    <col min="514" max="514" width="12.42578125" bestFit="1" customWidth="1"/>
    <col min="515" max="515" width="40.28515625" customWidth="1"/>
    <col min="516" max="516" width="11.140625" customWidth="1"/>
    <col min="517" max="517" width="11.7109375" customWidth="1"/>
    <col min="518" max="518" width="12" customWidth="1"/>
    <col min="769" max="769" width="8.7109375" customWidth="1"/>
    <col min="770" max="770" width="12.42578125" bestFit="1" customWidth="1"/>
    <col min="771" max="771" width="40.28515625" customWidth="1"/>
    <col min="772" max="772" width="11.140625" customWidth="1"/>
    <col min="773" max="773" width="11.7109375" customWidth="1"/>
    <col min="774" max="774" width="12" customWidth="1"/>
    <col min="1025" max="1025" width="8.7109375" customWidth="1"/>
    <col min="1026" max="1026" width="12.42578125" bestFit="1" customWidth="1"/>
    <col min="1027" max="1027" width="40.28515625" customWidth="1"/>
    <col min="1028" max="1028" width="11.140625" customWidth="1"/>
    <col min="1029" max="1029" width="11.7109375" customWidth="1"/>
    <col min="1030" max="1030" width="12" customWidth="1"/>
    <col min="1281" max="1281" width="8.7109375" customWidth="1"/>
    <col min="1282" max="1282" width="12.42578125" bestFit="1" customWidth="1"/>
    <col min="1283" max="1283" width="40.28515625" customWidth="1"/>
    <col min="1284" max="1284" width="11.140625" customWidth="1"/>
    <col min="1285" max="1285" width="11.7109375" customWidth="1"/>
    <col min="1286" max="1286" width="12" customWidth="1"/>
    <col min="1537" max="1537" width="8.7109375" customWidth="1"/>
    <col min="1538" max="1538" width="12.42578125" bestFit="1" customWidth="1"/>
    <col min="1539" max="1539" width="40.28515625" customWidth="1"/>
    <col min="1540" max="1540" width="11.140625" customWidth="1"/>
    <col min="1541" max="1541" width="11.7109375" customWidth="1"/>
    <col min="1542" max="1542" width="12" customWidth="1"/>
    <col min="1793" max="1793" width="8.7109375" customWidth="1"/>
    <col min="1794" max="1794" width="12.42578125" bestFit="1" customWidth="1"/>
    <col min="1795" max="1795" width="40.28515625" customWidth="1"/>
    <col min="1796" max="1796" width="11.140625" customWidth="1"/>
    <col min="1797" max="1797" width="11.7109375" customWidth="1"/>
    <col min="1798" max="1798" width="12" customWidth="1"/>
    <col min="2049" max="2049" width="8.7109375" customWidth="1"/>
    <col min="2050" max="2050" width="12.42578125" bestFit="1" customWidth="1"/>
    <col min="2051" max="2051" width="40.28515625" customWidth="1"/>
    <col min="2052" max="2052" width="11.140625" customWidth="1"/>
    <col min="2053" max="2053" width="11.7109375" customWidth="1"/>
    <col min="2054" max="2054" width="12" customWidth="1"/>
    <col min="2305" max="2305" width="8.7109375" customWidth="1"/>
    <col min="2306" max="2306" width="12.42578125" bestFit="1" customWidth="1"/>
    <col min="2307" max="2307" width="40.28515625" customWidth="1"/>
    <col min="2308" max="2308" width="11.140625" customWidth="1"/>
    <col min="2309" max="2309" width="11.7109375" customWidth="1"/>
    <col min="2310" max="2310" width="12" customWidth="1"/>
    <col min="2561" max="2561" width="8.7109375" customWidth="1"/>
    <col min="2562" max="2562" width="12.42578125" bestFit="1" customWidth="1"/>
    <col min="2563" max="2563" width="40.28515625" customWidth="1"/>
    <col min="2564" max="2564" width="11.140625" customWidth="1"/>
    <col min="2565" max="2565" width="11.7109375" customWidth="1"/>
    <col min="2566" max="2566" width="12" customWidth="1"/>
    <col min="2817" max="2817" width="8.7109375" customWidth="1"/>
    <col min="2818" max="2818" width="12.42578125" bestFit="1" customWidth="1"/>
    <col min="2819" max="2819" width="40.28515625" customWidth="1"/>
    <col min="2820" max="2820" width="11.140625" customWidth="1"/>
    <col min="2821" max="2821" width="11.7109375" customWidth="1"/>
    <col min="2822" max="2822" width="12" customWidth="1"/>
    <col min="3073" max="3073" width="8.7109375" customWidth="1"/>
    <col min="3074" max="3074" width="12.42578125" bestFit="1" customWidth="1"/>
    <col min="3075" max="3075" width="40.28515625" customWidth="1"/>
    <col min="3076" max="3076" width="11.140625" customWidth="1"/>
    <col min="3077" max="3077" width="11.7109375" customWidth="1"/>
    <col min="3078" max="3078" width="12" customWidth="1"/>
    <col min="3329" max="3329" width="8.7109375" customWidth="1"/>
    <col min="3330" max="3330" width="12.42578125" bestFit="1" customWidth="1"/>
    <col min="3331" max="3331" width="40.28515625" customWidth="1"/>
    <col min="3332" max="3332" width="11.140625" customWidth="1"/>
    <col min="3333" max="3333" width="11.7109375" customWidth="1"/>
    <col min="3334" max="3334" width="12" customWidth="1"/>
    <col min="3585" max="3585" width="8.7109375" customWidth="1"/>
    <col min="3586" max="3586" width="12.42578125" bestFit="1" customWidth="1"/>
    <col min="3587" max="3587" width="40.28515625" customWidth="1"/>
    <col min="3588" max="3588" width="11.140625" customWidth="1"/>
    <col min="3589" max="3589" width="11.7109375" customWidth="1"/>
    <col min="3590" max="3590" width="12" customWidth="1"/>
    <col min="3841" max="3841" width="8.7109375" customWidth="1"/>
    <col min="3842" max="3842" width="12.42578125" bestFit="1" customWidth="1"/>
    <col min="3843" max="3843" width="40.28515625" customWidth="1"/>
    <col min="3844" max="3844" width="11.140625" customWidth="1"/>
    <col min="3845" max="3845" width="11.7109375" customWidth="1"/>
    <col min="3846" max="3846" width="12" customWidth="1"/>
    <col min="4097" max="4097" width="8.7109375" customWidth="1"/>
    <col min="4098" max="4098" width="12.42578125" bestFit="1" customWidth="1"/>
    <col min="4099" max="4099" width="40.28515625" customWidth="1"/>
    <col min="4100" max="4100" width="11.140625" customWidth="1"/>
    <col min="4101" max="4101" width="11.7109375" customWidth="1"/>
    <col min="4102" max="4102" width="12" customWidth="1"/>
    <col min="4353" max="4353" width="8.7109375" customWidth="1"/>
    <col min="4354" max="4354" width="12.42578125" bestFit="1" customWidth="1"/>
    <col min="4355" max="4355" width="40.28515625" customWidth="1"/>
    <col min="4356" max="4356" width="11.140625" customWidth="1"/>
    <col min="4357" max="4357" width="11.7109375" customWidth="1"/>
    <col min="4358" max="4358" width="12" customWidth="1"/>
    <col min="4609" max="4609" width="8.7109375" customWidth="1"/>
    <col min="4610" max="4610" width="12.42578125" bestFit="1" customWidth="1"/>
    <col min="4611" max="4611" width="40.28515625" customWidth="1"/>
    <col min="4612" max="4612" width="11.140625" customWidth="1"/>
    <col min="4613" max="4613" width="11.7109375" customWidth="1"/>
    <col min="4614" max="4614" width="12" customWidth="1"/>
    <col min="4865" max="4865" width="8.7109375" customWidth="1"/>
    <col min="4866" max="4866" width="12.42578125" bestFit="1" customWidth="1"/>
    <col min="4867" max="4867" width="40.28515625" customWidth="1"/>
    <col min="4868" max="4868" width="11.140625" customWidth="1"/>
    <col min="4869" max="4869" width="11.7109375" customWidth="1"/>
    <col min="4870" max="4870" width="12" customWidth="1"/>
    <col min="5121" max="5121" width="8.7109375" customWidth="1"/>
    <col min="5122" max="5122" width="12.42578125" bestFit="1" customWidth="1"/>
    <col min="5123" max="5123" width="40.28515625" customWidth="1"/>
    <col min="5124" max="5124" width="11.140625" customWidth="1"/>
    <col min="5125" max="5125" width="11.7109375" customWidth="1"/>
    <col min="5126" max="5126" width="12" customWidth="1"/>
    <col min="5377" max="5377" width="8.7109375" customWidth="1"/>
    <col min="5378" max="5378" width="12.42578125" bestFit="1" customWidth="1"/>
    <col min="5379" max="5379" width="40.28515625" customWidth="1"/>
    <col min="5380" max="5380" width="11.140625" customWidth="1"/>
    <col min="5381" max="5381" width="11.7109375" customWidth="1"/>
    <col min="5382" max="5382" width="12" customWidth="1"/>
    <col min="5633" max="5633" width="8.7109375" customWidth="1"/>
    <col min="5634" max="5634" width="12.42578125" bestFit="1" customWidth="1"/>
    <col min="5635" max="5635" width="40.28515625" customWidth="1"/>
    <col min="5636" max="5636" width="11.140625" customWidth="1"/>
    <col min="5637" max="5637" width="11.7109375" customWidth="1"/>
    <col min="5638" max="5638" width="12" customWidth="1"/>
    <col min="5889" max="5889" width="8.7109375" customWidth="1"/>
    <col min="5890" max="5890" width="12.42578125" bestFit="1" customWidth="1"/>
    <col min="5891" max="5891" width="40.28515625" customWidth="1"/>
    <col min="5892" max="5892" width="11.140625" customWidth="1"/>
    <col min="5893" max="5893" width="11.7109375" customWidth="1"/>
    <col min="5894" max="5894" width="12" customWidth="1"/>
    <col min="6145" max="6145" width="8.7109375" customWidth="1"/>
    <col min="6146" max="6146" width="12.42578125" bestFit="1" customWidth="1"/>
    <col min="6147" max="6147" width="40.28515625" customWidth="1"/>
    <col min="6148" max="6148" width="11.140625" customWidth="1"/>
    <col min="6149" max="6149" width="11.7109375" customWidth="1"/>
    <col min="6150" max="6150" width="12" customWidth="1"/>
    <col min="6401" max="6401" width="8.7109375" customWidth="1"/>
    <col min="6402" max="6402" width="12.42578125" bestFit="1" customWidth="1"/>
    <col min="6403" max="6403" width="40.28515625" customWidth="1"/>
    <col min="6404" max="6404" width="11.140625" customWidth="1"/>
    <col min="6405" max="6405" width="11.7109375" customWidth="1"/>
    <col min="6406" max="6406" width="12" customWidth="1"/>
    <col min="6657" max="6657" width="8.7109375" customWidth="1"/>
    <col min="6658" max="6658" width="12.42578125" bestFit="1" customWidth="1"/>
    <col min="6659" max="6659" width="40.28515625" customWidth="1"/>
    <col min="6660" max="6660" width="11.140625" customWidth="1"/>
    <col min="6661" max="6661" width="11.7109375" customWidth="1"/>
    <col min="6662" max="6662" width="12" customWidth="1"/>
    <col min="6913" max="6913" width="8.7109375" customWidth="1"/>
    <col min="6914" max="6914" width="12.42578125" bestFit="1" customWidth="1"/>
    <col min="6915" max="6915" width="40.28515625" customWidth="1"/>
    <col min="6916" max="6916" width="11.140625" customWidth="1"/>
    <col min="6917" max="6917" width="11.7109375" customWidth="1"/>
    <col min="6918" max="6918" width="12" customWidth="1"/>
    <col min="7169" max="7169" width="8.7109375" customWidth="1"/>
    <col min="7170" max="7170" width="12.42578125" bestFit="1" customWidth="1"/>
    <col min="7171" max="7171" width="40.28515625" customWidth="1"/>
    <col min="7172" max="7172" width="11.140625" customWidth="1"/>
    <col min="7173" max="7173" width="11.7109375" customWidth="1"/>
    <col min="7174" max="7174" width="12" customWidth="1"/>
    <col min="7425" max="7425" width="8.7109375" customWidth="1"/>
    <col min="7426" max="7426" width="12.42578125" bestFit="1" customWidth="1"/>
    <col min="7427" max="7427" width="40.28515625" customWidth="1"/>
    <col min="7428" max="7428" width="11.140625" customWidth="1"/>
    <col min="7429" max="7429" width="11.7109375" customWidth="1"/>
    <col min="7430" max="7430" width="12" customWidth="1"/>
    <col min="7681" max="7681" width="8.7109375" customWidth="1"/>
    <col min="7682" max="7682" width="12.42578125" bestFit="1" customWidth="1"/>
    <col min="7683" max="7683" width="40.28515625" customWidth="1"/>
    <col min="7684" max="7684" width="11.140625" customWidth="1"/>
    <col min="7685" max="7685" width="11.7109375" customWidth="1"/>
    <col min="7686" max="7686" width="12" customWidth="1"/>
    <col min="7937" max="7937" width="8.7109375" customWidth="1"/>
    <col min="7938" max="7938" width="12.42578125" bestFit="1" customWidth="1"/>
    <col min="7939" max="7939" width="40.28515625" customWidth="1"/>
    <col min="7940" max="7940" width="11.140625" customWidth="1"/>
    <col min="7941" max="7941" width="11.7109375" customWidth="1"/>
    <col min="7942" max="7942" width="12" customWidth="1"/>
    <col min="8193" max="8193" width="8.7109375" customWidth="1"/>
    <col min="8194" max="8194" width="12.42578125" bestFit="1" customWidth="1"/>
    <col min="8195" max="8195" width="40.28515625" customWidth="1"/>
    <col min="8196" max="8196" width="11.140625" customWidth="1"/>
    <col min="8197" max="8197" width="11.7109375" customWidth="1"/>
    <col min="8198" max="8198" width="12" customWidth="1"/>
    <col min="8449" max="8449" width="8.7109375" customWidth="1"/>
    <col min="8450" max="8450" width="12.42578125" bestFit="1" customWidth="1"/>
    <col min="8451" max="8451" width="40.28515625" customWidth="1"/>
    <col min="8452" max="8452" width="11.140625" customWidth="1"/>
    <col min="8453" max="8453" width="11.7109375" customWidth="1"/>
    <col min="8454" max="8454" width="12" customWidth="1"/>
    <col min="8705" max="8705" width="8.7109375" customWidth="1"/>
    <col min="8706" max="8706" width="12.42578125" bestFit="1" customWidth="1"/>
    <col min="8707" max="8707" width="40.28515625" customWidth="1"/>
    <col min="8708" max="8708" width="11.140625" customWidth="1"/>
    <col min="8709" max="8709" width="11.7109375" customWidth="1"/>
    <col min="8710" max="8710" width="12" customWidth="1"/>
    <col min="8961" max="8961" width="8.7109375" customWidth="1"/>
    <col min="8962" max="8962" width="12.42578125" bestFit="1" customWidth="1"/>
    <col min="8963" max="8963" width="40.28515625" customWidth="1"/>
    <col min="8964" max="8964" width="11.140625" customWidth="1"/>
    <col min="8965" max="8965" width="11.7109375" customWidth="1"/>
    <col min="8966" max="8966" width="12" customWidth="1"/>
    <col min="9217" max="9217" width="8.7109375" customWidth="1"/>
    <col min="9218" max="9218" width="12.42578125" bestFit="1" customWidth="1"/>
    <col min="9219" max="9219" width="40.28515625" customWidth="1"/>
    <col min="9220" max="9220" width="11.140625" customWidth="1"/>
    <col min="9221" max="9221" width="11.7109375" customWidth="1"/>
    <col min="9222" max="9222" width="12" customWidth="1"/>
    <col min="9473" max="9473" width="8.7109375" customWidth="1"/>
    <col min="9474" max="9474" width="12.42578125" bestFit="1" customWidth="1"/>
    <col min="9475" max="9475" width="40.28515625" customWidth="1"/>
    <col min="9476" max="9476" width="11.140625" customWidth="1"/>
    <col min="9477" max="9477" width="11.7109375" customWidth="1"/>
    <col min="9478" max="9478" width="12" customWidth="1"/>
    <col min="9729" max="9729" width="8.7109375" customWidth="1"/>
    <col min="9730" max="9730" width="12.42578125" bestFit="1" customWidth="1"/>
    <col min="9731" max="9731" width="40.28515625" customWidth="1"/>
    <col min="9732" max="9732" width="11.140625" customWidth="1"/>
    <col min="9733" max="9733" width="11.7109375" customWidth="1"/>
    <col min="9734" max="9734" width="12" customWidth="1"/>
    <col min="9985" max="9985" width="8.7109375" customWidth="1"/>
    <col min="9986" max="9986" width="12.42578125" bestFit="1" customWidth="1"/>
    <col min="9987" max="9987" width="40.28515625" customWidth="1"/>
    <col min="9988" max="9988" width="11.140625" customWidth="1"/>
    <col min="9989" max="9989" width="11.7109375" customWidth="1"/>
    <col min="9990" max="9990" width="12" customWidth="1"/>
    <col min="10241" max="10241" width="8.7109375" customWidth="1"/>
    <col min="10242" max="10242" width="12.42578125" bestFit="1" customWidth="1"/>
    <col min="10243" max="10243" width="40.28515625" customWidth="1"/>
    <col min="10244" max="10244" width="11.140625" customWidth="1"/>
    <col min="10245" max="10245" width="11.7109375" customWidth="1"/>
    <col min="10246" max="10246" width="12" customWidth="1"/>
    <col min="10497" max="10497" width="8.7109375" customWidth="1"/>
    <col min="10498" max="10498" width="12.42578125" bestFit="1" customWidth="1"/>
    <col min="10499" max="10499" width="40.28515625" customWidth="1"/>
    <col min="10500" max="10500" width="11.140625" customWidth="1"/>
    <col min="10501" max="10501" width="11.7109375" customWidth="1"/>
    <col min="10502" max="10502" width="12" customWidth="1"/>
    <col min="10753" max="10753" width="8.7109375" customWidth="1"/>
    <col min="10754" max="10754" width="12.42578125" bestFit="1" customWidth="1"/>
    <col min="10755" max="10755" width="40.28515625" customWidth="1"/>
    <col min="10756" max="10756" width="11.140625" customWidth="1"/>
    <col min="10757" max="10757" width="11.7109375" customWidth="1"/>
    <col min="10758" max="10758" width="12" customWidth="1"/>
    <col min="11009" max="11009" width="8.7109375" customWidth="1"/>
    <col min="11010" max="11010" width="12.42578125" bestFit="1" customWidth="1"/>
    <col min="11011" max="11011" width="40.28515625" customWidth="1"/>
    <col min="11012" max="11012" width="11.140625" customWidth="1"/>
    <col min="11013" max="11013" width="11.7109375" customWidth="1"/>
    <col min="11014" max="11014" width="12" customWidth="1"/>
    <col min="11265" max="11265" width="8.7109375" customWidth="1"/>
    <col min="11266" max="11266" width="12.42578125" bestFit="1" customWidth="1"/>
    <col min="11267" max="11267" width="40.28515625" customWidth="1"/>
    <col min="11268" max="11268" width="11.140625" customWidth="1"/>
    <col min="11269" max="11269" width="11.7109375" customWidth="1"/>
    <col min="11270" max="11270" width="12" customWidth="1"/>
    <col min="11521" max="11521" width="8.7109375" customWidth="1"/>
    <col min="11522" max="11522" width="12.42578125" bestFit="1" customWidth="1"/>
    <col min="11523" max="11523" width="40.28515625" customWidth="1"/>
    <col min="11524" max="11524" width="11.140625" customWidth="1"/>
    <col min="11525" max="11525" width="11.7109375" customWidth="1"/>
    <col min="11526" max="11526" width="12" customWidth="1"/>
    <col min="11777" max="11777" width="8.7109375" customWidth="1"/>
    <col min="11778" max="11778" width="12.42578125" bestFit="1" customWidth="1"/>
    <col min="11779" max="11779" width="40.28515625" customWidth="1"/>
    <col min="11780" max="11780" width="11.140625" customWidth="1"/>
    <col min="11781" max="11781" width="11.7109375" customWidth="1"/>
    <col min="11782" max="11782" width="12" customWidth="1"/>
    <col min="12033" max="12033" width="8.7109375" customWidth="1"/>
    <col min="12034" max="12034" width="12.42578125" bestFit="1" customWidth="1"/>
    <col min="12035" max="12035" width="40.28515625" customWidth="1"/>
    <col min="12036" max="12036" width="11.140625" customWidth="1"/>
    <col min="12037" max="12037" width="11.7109375" customWidth="1"/>
    <col min="12038" max="12038" width="12" customWidth="1"/>
    <col min="12289" max="12289" width="8.7109375" customWidth="1"/>
    <col min="12290" max="12290" width="12.42578125" bestFit="1" customWidth="1"/>
    <col min="12291" max="12291" width="40.28515625" customWidth="1"/>
    <col min="12292" max="12292" width="11.140625" customWidth="1"/>
    <col min="12293" max="12293" width="11.7109375" customWidth="1"/>
    <col min="12294" max="12294" width="12" customWidth="1"/>
    <col min="12545" max="12545" width="8.7109375" customWidth="1"/>
    <col min="12546" max="12546" width="12.42578125" bestFit="1" customWidth="1"/>
    <col min="12547" max="12547" width="40.28515625" customWidth="1"/>
    <col min="12548" max="12548" width="11.140625" customWidth="1"/>
    <col min="12549" max="12549" width="11.7109375" customWidth="1"/>
    <col min="12550" max="12550" width="12" customWidth="1"/>
    <col min="12801" max="12801" width="8.7109375" customWidth="1"/>
    <col min="12802" max="12802" width="12.42578125" bestFit="1" customWidth="1"/>
    <col min="12803" max="12803" width="40.28515625" customWidth="1"/>
    <col min="12804" max="12804" width="11.140625" customWidth="1"/>
    <col min="12805" max="12805" width="11.7109375" customWidth="1"/>
    <col min="12806" max="12806" width="12" customWidth="1"/>
    <col min="13057" max="13057" width="8.7109375" customWidth="1"/>
    <col min="13058" max="13058" width="12.42578125" bestFit="1" customWidth="1"/>
    <col min="13059" max="13059" width="40.28515625" customWidth="1"/>
    <col min="13060" max="13060" width="11.140625" customWidth="1"/>
    <col min="13061" max="13061" width="11.7109375" customWidth="1"/>
    <col min="13062" max="13062" width="12" customWidth="1"/>
    <col min="13313" max="13313" width="8.7109375" customWidth="1"/>
    <col min="13314" max="13314" width="12.42578125" bestFit="1" customWidth="1"/>
    <col min="13315" max="13315" width="40.28515625" customWidth="1"/>
    <col min="13316" max="13316" width="11.140625" customWidth="1"/>
    <col min="13317" max="13317" width="11.7109375" customWidth="1"/>
    <col min="13318" max="13318" width="12" customWidth="1"/>
    <col min="13569" max="13569" width="8.7109375" customWidth="1"/>
    <col min="13570" max="13570" width="12.42578125" bestFit="1" customWidth="1"/>
    <col min="13571" max="13571" width="40.28515625" customWidth="1"/>
    <col min="13572" max="13572" width="11.140625" customWidth="1"/>
    <col min="13573" max="13573" width="11.7109375" customWidth="1"/>
    <col min="13574" max="13574" width="12" customWidth="1"/>
    <col min="13825" max="13825" width="8.7109375" customWidth="1"/>
    <col min="13826" max="13826" width="12.42578125" bestFit="1" customWidth="1"/>
    <col min="13827" max="13827" width="40.28515625" customWidth="1"/>
    <col min="13828" max="13828" width="11.140625" customWidth="1"/>
    <col min="13829" max="13829" width="11.7109375" customWidth="1"/>
    <col min="13830" max="13830" width="12" customWidth="1"/>
    <col min="14081" max="14081" width="8.7109375" customWidth="1"/>
    <col min="14082" max="14082" width="12.42578125" bestFit="1" customWidth="1"/>
    <col min="14083" max="14083" width="40.28515625" customWidth="1"/>
    <col min="14084" max="14084" width="11.140625" customWidth="1"/>
    <col min="14085" max="14085" width="11.7109375" customWidth="1"/>
    <col min="14086" max="14086" width="12" customWidth="1"/>
    <col min="14337" max="14337" width="8.7109375" customWidth="1"/>
    <col min="14338" max="14338" width="12.42578125" bestFit="1" customWidth="1"/>
    <col min="14339" max="14339" width="40.28515625" customWidth="1"/>
    <col min="14340" max="14340" width="11.140625" customWidth="1"/>
    <col min="14341" max="14341" width="11.7109375" customWidth="1"/>
    <col min="14342" max="14342" width="12" customWidth="1"/>
    <col min="14593" max="14593" width="8.7109375" customWidth="1"/>
    <col min="14594" max="14594" width="12.42578125" bestFit="1" customWidth="1"/>
    <col min="14595" max="14595" width="40.28515625" customWidth="1"/>
    <col min="14596" max="14596" width="11.140625" customWidth="1"/>
    <col min="14597" max="14597" width="11.7109375" customWidth="1"/>
    <col min="14598" max="14598" width="12" customWidth="1"/>
    <col min="14849" max="14849" width="8.7109375" customWidth="1"/>
    <col min="14850" max="14850" width="12.42578125" bestFit="1" customWidth="1"/>
    <col min="14851" max="14851" width="40.28515625" customWidth="1"/>
    <col min="14852" max="14852" width="11.140625" customWidth="1"/>
    <col min="14853" max="14853" width="11.7109375" customWidth="1"/>
    <col min="14854" max="14854" width="12" customWidth="1"/>
    <col min="15105" max="15105" width="8.7109375" customWidth="1"/>
    <col min="15106" max="15106" width="12.42578125" bestFit="1" customWidth="1"/>
    <col min="15107" max="15107" width="40.28515625" customWidth="1"/>
    <col min="15108" max="15108" width="11.140625" customWidth="1"/>
    <col min="15109" max="15109" width="11.7109375" customWidth="1"/>
    <col min="15110" max="15110" width="12" customWidth="1"/>
    <col min="15361" max="15361" width="8.7109375" customWidth="1"/>
    <col min="15362" max="15362" width="12.42578125" bestFit="1" customWidth="1"/>
    <col min="15363" max="15363" width="40.28515625" customWidth="1"/>
    <col min="15364" max="15364" width="11.140625" customWidth="1"/>
    <col min="15365" max="15365" width="11.7109375" customWidth="1"/>
    <col min="15366" max="15366" width="12" customWidth="1"/>
    <col min="15617" max="15617" width="8.7109375" customWidth="1"/>
    <col min="15618" max="15618" width="12.42578125" bestFit="1" customWidth="1"/>
    <col min="15619" max="15619" width="40.28515625" customWidth="1"/>
    <col min="15620" max="15620" width="11.140625" customWidth="1"/>
    <col min="15621" max="15621" width="11.7109375" customWidth="1"/>
    <col min="15622" max="15622" width="12" customWidth="1"/>
    <col min="15873" max="15873" width="8.7109375" customWidth="1"/>
    <col min="15874" max="15874" width="12.42578125" bestFit="1" customWidth="1"/>
    <col min="15875" max="15875" width="40.28515625" customWidth="1"/>
    <col min="15876" max="15876" width="11.140625" customWidth="1"/>
    <col min="15877" max="15877" width="11.7109375" customWidth="1"/>
    <col min="15878" max="15878" width="12" customWidth="1"/>
    <col min="16129" max="16129" width="8.7109375" customWidth="1"/>
    <col min="16130" max="16130" width="12.42578125" bestFit="1" customWidth="1"/>
    <col min="16131" max="16131" width="40.28515625" customWidth="1"/>
    <col min="16132" max="16132" width="11.140625" customWidth="1"/>
    <col min="16133" max="16133" width="11.7109375" customWidth="1"/>
    <col min="16134" max="16134" width="12" customWidth="1"/>
  </cols>
  <sheetData>
    <row r="1" spans="1:6" ht="15.75" x14ac:dyDescent="0.25">
      <c r="A1" s="87" t="s">
        <v>5</v>
      </c>
      <c r="B1" s="87"/>
      <c r="C1" s="87"/>
      <c r="D1" s="87"/>
      <c r="E1" s="87"/>
    </row>
    <row r="2" spans="1:6" ht="15.75" x14ac:dyDescent="0.25">
      <c r="A2" s="17"/>
      <c r="B2" s="17"/>
      <c r="C2" s="17" t="s">
        <v>18</v>
      </c>
      <c r="D2" s="17"/>
      <c r="E2" s="17"/>
    </row>
    <row r="3" spans="1:6" x14ac:dyDescent="0.25">
      <c r="A3" s="88" t="s">
        <v>19</v>
      </c>
      <c r="B3" s="88"/>
      <c r="C3" s="88"/>
      <c r="D3" s="88"/>
      <c r="E3" s="88"/>
    </row>
    <row r="4" spans="1:6" x14ac:dyDescent="0.25">
      <c r="A4" s="21"/>
      <c r="B4" s="21"/>
      <c r="C4" s="21" t="s">
        <v>88</v>
      </c>
      <c r="D4" s="21"/>
      <c r="E4" s="21"/>
    </row>
    <row r="5" spans="1:6" x14ac:dyDescent="0.25">
      <c r="A5" s="21"/>
      <c r="B5" s="21"/>
      <c r="C5" s="21" t="s">
        <v>20</v>
      </c>
      <c r="D5" s="21"/>
      <c r="E5" s="21"/>
    </row>
    <row r="6" spans="1:6" ht="15.75" thickBot="1" x14ac:dyDescent="0.3">
      <c r="A6" s="89" t="s">
        <v>7</v>
      </c>
      <c r="B6" s="89"/>
      <c r="C6" s="89"/>
      <c r="D6" s="89"/>
      <c r="E6" s="90"/>
      <c r="F6" s="31"/>
    </row>
    <row r="7" spans="1:6" ht="21" customHeight="1" thickBot="1" x14ac:dyDescent="0.3">
      <c r="A7" s="1" t="s">
        <v>0</v>
      </c>
      <c r="B7" s="2" t="s">
        <v>1</v>
      </c>
      <c r="C7" s="2" t="s">
        <v>2</v>
      </c>
      <c r="D7" s="2" t="s">
        <v>21</v>
      </c>
      <c r="E7" s="2" t="s">
        <v>3</v>
      </c>
      <c r="F7" s="32" t="s">
        <v>8</v>
      </c>
    </row>
    <row r="8" spans="1:6" x14ac:dyDescent="0.25">
      <c r="A8" s="33">
        <v>45078</v>
      </c>
      <c r="B8" s="34"/>
      <c r="C8" s="7" t="s">
        <v>6</v>
      </c>
      <c r="D8" s="35"/>
      <c r="E8" s="4"/>
      <c r="F8" s="36">
        <v>2158674.5499999998</v>
      </c>
    </row>
    <row r="9" spans="1:6" x14ac:dyDescent="0.25">
      <c r="A9" s="44">
        <v>45078</v>
      </c>
      <c r="B9" s="37">
        <v>30896629372</v>
      </c>
      <c r="C9" s="77" t="s">
        <v>89</v>
      </c>
      <c r="D9" s="67"/>
      <c r="E9" s="39">
        <v>12000</v>
      </c>
      <c r="F9" s="40">
        <f>+F8+D9-E9</f>
        <v>2146674.5499999998</v>
      </c>
    </row>
    <row r="10" spans="1:6" x14ac:dyDescent="0.25">
      <c r="A10" s="44">
        <v>45078</v>
      </c>
      <c r="B10" s="37">
        <v>30896630813</v>
      </c>
      <c r="C10" s="77" t="s">
        <v>39</v>
      </c>
      <c r="D10" s="66"/>
      <c r="E10" s="39">
        <v>1500</v>
      </c>
      <c r="F10" s="40">
        <f t="shared" ref="F10:F73" si="0">+F9+D10-E10</f>
        <v>2145174.5499999998</v>
      </c>
    </row>
    <row r="11" spans="1:6" x14ac:dyDescent="0.25">
      <c r="A11" s="44">
        <v>45078</v>
      </c>
      <c r="B11" s="37">
        <v>30896631274</v>
      </c>
      <c r="C11" s="77" t="s">
        <v>39</v>
      </c>
      <c r="D11" s="66"/>
      <c r="E11" s="39">
        <v>2800</v>
      </c>
      <c r="F11" s="40">
        <f t="shared" si="0"/>
        <v>2142374.5499999998</v>
      </c>
    </row>
    <row r="12" spans="1:6" x14ac:dyDescent="0.25">
      <c r="A12" s="44">
        <v>45078</v>
      </c>
      <c r="B12" s="37">
        <v>30896631658</v>
      </c>
      <c r="C12" s="77" t="s">
        <v>89</v>
      </c>
      <c r="D12" s="66"/>
      <c r="E12" s="39">
        <v>2400</v>
      </c>
      <c r="F12" s="40">
        <f t="shared" si="0"/>
        <v>2139974.5499999998</v>
      </c>
    </row>
    <row r="13" spans="1:6" x14ac:dyDescent="0.25">
      <c r="A13" s="44">
        <v>45078</v>
      </c>
      <c r="B13" s="37">
        <v>30896632199</v>
      </c>
      <c r="C13" s="77" t="s">
        <v>39</v>
      </c>
      <c r="D13" s="66"/>
      <c r="E13" s="39">
        <v>1350</v>
      </c>
      <c r="F13" s="40">
        <f t="shared" si="0"/>
        <v>2138624.5499999998</v>
      </c>
    </row>
    <row r="14" spans="1:6" x14ac:dyDescent="0.25">
      <c r="A14" s="44">
        <v>45078</v>
      </c>
      <c r="B14" s="37">
        <v>30896632568</v>
      </c>
      <c r="C14" s="77" t="s">
        <v>39</v>
      </c>
      <c r="D14" s="66"/>
      <c r="E14" s="39">
        <v>900</v>
      </c>
      <c r="F14" s="40">
        <f t="shared" si="0"/>
        <v>2137724.5499999998</v>
      </c>
    </row>
    <row r="15" spans="1:6" x14ac:dyDescent="0.25">
      <c r="A15" s="44">
        <v>45078</v>
      </c>
      <c r="B15" s="37">
        <v>30896633108</v>
      </c>
      <c r="C15" s="77" t="s">
        <v>38</v>
      </c>
      <c r="D15" s="66"/>
      <c r="E15" s="39">
        <v>1100</v>
      </c>
      <c r="F15" s="40">
        <f t="shared" si="0"/>
        <v>2136624.5499999998</v>
      </c>
    </row>
    <row r="16" spans="1:6" x14ac:dyDescent="0.25">
      <c r="A16" s="44">
        <v>45078</v>
      </c>
      <c r="B16" s="37">
        <v>30896633684</v>
      </c>
      <c r="C16" s="77" t="s">
        <v>89</v>
      </c>
      <c r="D16" s="66"/>
      <c r="E16" s="39">
        <v>3150</v>
      </c>
      <c r="F16" s="40">
        <f t="shared" si="0"/>
        <v>2133474.5499999998</v>
      </c>
    </row>
    <row r="17" spans="1:6" x14ac:dyDescent="0.25">
      <c r="A17" s="44">
        <v>45078</v>
      </c>
      <c r="B17" s="37">
        <v>30896634017</v>
      </c>
      <c r="C17" s="77" t="s">
        <v>89</v>
      </c>
      <c r="D17" s="66"/>
      <c r="E17" s="39">
        <v>2250</v>
      </c>
      <c r="F17" s="40">
        <f t="shared" si="0"/>
        <v>2131224.5499999998</v>
      </c>
    </row>
    <row r="18" spans="1:6" x14ac:dyDescent="0.25">
      <c r="A18" s="44">
        <v>45078</v>
      </c>
      <c r="B18" s="37">
        <v>30896634419</v>
      </c>
      <c r="C18" s="77" t="s">
        <v>89</v>
      </c>
      <c r="D18" s="66"/>
      <c r="E18" s="39">
        <v>3500</v>
      </c>
      <c r="F18" s="40">
        <f t="shared" si="0"/>
        <v>2127724.5499999998</v>
      </c>
    </row>
    <row r="19" spans="1:6" x14ac:dyDescent="0.25">
      <c r="A19" s="44">
        <v>45078</v>
      </c>
      <c r="B19" s="37">
        <v>30896644596</v>
      </c>
      <c r="C19" s="77" t="s">
        <v>39</v>
      </c>
      <c r="D19" s="66"/>
      <c r="E19" s="39">
        <v>2150</v>
      </c>
      <c r="F19" s="40">
        <f t="shared" si="0"/>
        <v>2125574.5499999998</v>
      </c>
    </row>
    <row r="20" spans="1:6" x14ac:dyDescent="0.25">
      <c r="A20" s="44">
        <v>45078</v>
      </c>
      <c r="B20" s="37">
        <v>30896644985</v>
      </c>
      <c r="C20" s="77" t="s">
        <v>89</v>
      </c>
      <c r="D20" s="66"/>
      <c r="E20" s="39">
        <v>6000</v>
      </c>
      <c r="F20" s="40">
        <f t="shared" si="0"/>
        <v>2119574.5499999998</v>
      </c>
    </row>
    <row r="21" spans="1:6" x14ac:dyDescent="0.25">
      <c r="A21" s="44">
        <v>45078</v>
      </c>
      <c r="B21" s="37">
        <v>30896645422</v>
      </c>
      <c r="C21" s="77" t="s">
        <v>39</v>
      </c>
      <c r="D21" s="66"/>
      <c r="E21" s="39">
        <v>900</v>
      </c>
      <c r="F21" s="40">
        <f t="shared" si="0"/>
        <v>2118674.5499999998</v>
      </c>
    </row>
    <row r="22" spans="1:6" x14ac:dyDescent="0.25">
      <c r="A22" s="44">
        <v>45078</v>
      </c>
      <c r="B22" s="37">
        <v>30896646210</v>
      </c>
      <c r="C22" s="77" t="s">
        <v>39</v>
      </c>
      <c r="D22" s="66"/>
      <c r="E22" s="39">
        <v>2150</v>
      </c>
      <c r="F22" s="40">
        <f t="shared" si="0"/>
        <v>2116524.5499999998</v>
      </c>
    </row>
    <row r="23" spans="1:6" x14ac:dyDescent="0.25">
      <c r="A23" s="44">
        <v>45078</v>
      </c>
      <c r="B23" s="37">
        <v>30896647130</v>
      </c>
      <c r="C23" s="77" t="s">
        <v>39</v>
      </c>
      <c r="D23" s="66"/>
      <c r="E23" s="39">
        <v>900</v>
      </c>
      <c r="F23" s="40">
        <f t="shared" si="0"/>
        <v>2115624.5499999998</v>
      </c>
    </row>
    <row r="24" spans="1:6" x14ac:dyDescent="0.25">
      <c r="A24" s="44">
        <v>45078</v>
      </c>
      <c r="B24" s="37">
        <v>30896647576</v>
      </c>
      <c r="C24" s="77" t="s">
        <v>38</v>
      </c>
      <c r="D24" s="66"/>
      <c r="E24" s="39">
        <v>1350</v>
      </c>
      <c r="F24" s="40">
        <f t="shared" si="0"/>
        <v>2114274.5499999998</v>
      </c>
    </row>
    <row r="25" spans="1:6" x14ac:dyDescent="0.25">
      <c r="A25" s="44">
        <v>45078</v>
      </c>
      <c r="B25" s="37">
        <v>30896647947</v>
      </c>
      <c r="C25" s="77" t="s">
        <v>38</v>
      </c>
      <c r="D25" s="66"/>
      <c r="E25" s="39">
        <v>3000</v>
      </c>
      <c r="F25" s="40">
        <f t="shared" si="0"/>
        <v>2111274.5499999998</v>
      </c>
    </row>
    <row r="26" spans="1:6" x14ac:dyDescent="0.25">
      <c r="A26" s="44">
        <v>45078</v>
      </c>
      <c r="B26" s="37">
        <v>30896648518</v>
      </c>
      <c r="C26" s="77" t="s">
        <v>39</v>
      </c>
      <c r="D26" s="66"/>
      <c r="E26" s="39">
        <v>900</v>
      </c>
      <c r="F26" s="40">
        <f t="shared" si="0"/>
        <v>2110374.5499999998</v>
      </c>
    </row>
    <row r="27" spans="1:6" x14ac:dyDescent="0.25">
      <c r="A27" s="44">
        <v>45078</v>
      </c>
      <c r="B27" s="37">
        <v>30896648996</v>
      </c>
      <c r="C27" s="77" t="s">
        <v>89</v>
      </c>
      <c r="D27" s="66"/>
      <c r="E27" s="39">
        <v>2700</v>
      </c>
      <c r="F27" s="40">
        <f t="shared" si="0"/>
        <v>2107674.5499999998</v>
      </c>
    </row>
    <row r="28" spans="1:6" x14ac:dyDescent="0.25">
      <c r="A28" s="44">
        <v>45078</v>
      </c>
      <c r="B28" s="37">
        <v>30896649471</v>
      </c>
      <c r="C28" s="77" t="s">
        <v>89</v>
      </c>
      <c r="D28" s="66"/>
      <c r="E28" s="39">
        <v>6000</v>
      </c>
      <c r="F28" s="40">
        <f t="shared" si="0"/>
        <v>2101674.5499999998</v>
      </c>
    </row>
    <row r="29" spans="1:6" x14ac:dyDescent="0.25">
      <c r="A29" s="44">
        <v>45078</v>
      </c>
      <c r="B29" s="37">
        <v>30896658821</v>
      </c>
      <c r="C29" s="77" t="s">
        <v>89</v>
      </c>
      <c r="D29" s="66"/>
      <c r="E29" s="39">
        <v>6350</v>
      </c>
      <c r="F29" s="40">
        <f t="shared" si="0"/>
        <v>2095324.5499999998</v>
      </c>
    </row>
    <row r="30" spans="1:6" x14ac:dyDescent="0.25">
      <c r="A30" s="44">
        <v>45078</v>
      </c>
      <c r="B30" s="37">
        <v>30896659189</v>
      </c>
      <c r="C30" s="77" t="s">
        <v>39</v>
      </c>
      <c r="D30" s="66"/>
      <c r="E30" s="39">
        <v>1700</v>
      </c>
      <c r="F30" s="40">
        <f t="shared" si="0"/>
        <v>2093624.5499999998</v>
      </c>
    </row>
    <row r="31" spans="1:6" x14ac:dyDescent="0.25">
      <c r="A31" s="44">
        <v>45078</v>
      </c>
      <c r="B31" s="37">
        <v>30896659644</v>
      </c>
      <c r="C31" s="77" t="s">
        <v>39</v>
      </c>
      <c r="D31" s="66"/>
      <c r="E31" s="39">
        <v>1700</v>
      </c>
      <c r="F31" s="40">
        <f t="shared" si="0"/>
        <v>2091924.5499999998</v>
      </c>
    </row>
    <row r="32" spans="1:6" x14ac:dyDescent="0.25">
      <c r="A32" s="44">
        <v>45078</v>
      </c>
      <c r="B32" s="37">
        <v>30896660350</v>
      </c>
      <c r="C32" s="77" t="s">
        <v>89</v>
      </c>
      <c r="D32" s="66"/>
      <c r="E32" s="39">
        <v>34550</v>
      </c>
      <c r="F32" s="40">
        <f t="shared" si="0"/>
        <v>2057374.5499999998</v>
      </c>
    </row>
    <row r="33" spans="1:6" x14ac:dyDescent="0.25">
      <c r="A33" s="44">
        <v>45078</v>
      </c>
      <c r="B33" s="37">
        <v>30896660685</v>
      </c>
      <c r="C33" s="77" t="s">
        <v>89</v>
      </c>
      <c r="D33" s="66"/>
      <c r="E33" s="39">
        <v>20850</v>
      </c>
      <c r="F33" s="40">
        <f t="shared" si="0"/>
        <v>2036524.5499999998</v>
      </c>
    </row>
    <row r="34" spans="1:6" x14ac:dyDescent="0.25">
      <c r="A34" s="44">
        <v>45078</v>
      </c>
      <c r="B34" s="37">
        <v>30896661000</v>
      </c>
      <c r="C34" s="77" t="s">
        <v>89</v>
      </c>
      <c r="D34" s="66"/>
      <c r="E34" s="39">
        <v>7500</v>
      </c>
      <c r="F34" s="40">
        <f t="shared" si="0"/>
        <v>2029024.5499999998</v>
      </c>
    </row>
    <row r="35" spans="1:6" x14ac:dyDescent="0.25">
      <c r="A35" s="44">
        <v>45078</v>
      </c>
      <c r="B35" s="37">
        <v>30896661637</v>
      </c>
      <c r="C35" s="77" t="s">
        <v>89</v>
      </c>
      <c r="D35" s="66"/>
      <c r="E35" s="39">
        <v>4900</v>
      </c>
      <c r="F35" s="40">
        <f t="shared" si="0"/>
        <v>2024124.5499999998</v>
      </c>
    </row>
    <row r="36" spans="1:6" x14ac:dyDescent="0.25">
      <c r="A36" s="44">
        <v>45078</v>
      </c>
      <c r="B36" s="37">
        <v>30896662211</v>
      </c>
      <c r="C36" s="77" t="s">
        <v>89</v>
      </c>
      <c r="D36" s="66"/>
      <c r="E36" s="39">
        <v>1800</v>
      </c>
      <c r="F36" s="40">
        <f t="shared" si="0"/>
        <v>2022324.5499999998</v>
      </c>
    </row>
    <row r="37" spans="1:6" x14ac:dyDescent="0.25">
      <c r="A37" s="44">
        <v>45078</v>
      </c>
      <c r="B37" s="37">
        <v>30896662642</v>
      </c>
      <c r="C37" s="77" t="s">
        <v>39</v>
      </c>
      <c r="D37" s="66"/>
      <c r="E37" s="39">
        <v>1350</v>
      </c>
      <c r="F37" s="40">
        <f t="shared" si="0"/>
        <v>2020974.5499999998</v>
      </c>
    </row>
    <row r="38" spans="1:6" x14ac:dyDescent="0.25">
      <c r="A38" s="44">
        <v>45078</v>
      </c>
      <c r="B38" s="37">
        <v>30896662963</v>
      </c>
      <c r="C38" s="77" t="s">
        <v>38</v>
      </c>
      <c r="D38" s="66"/>
      <c r="E38" s="39">
        <v>1350</v>
      </c>
      <c r="F38" s="40">
        <f t="shared" si="0"/>
        <v>2019624.5499999998</v>
      </c>
    </row>
    <row r="39" spans="1:6" x14ac:dyDescent="0.25">
      <c r="A39" s="44">
        <v>45078</v>
      </c>
      <c r="B39" s="37">
        <v>30896678320</v>
      </c>
      <c r="C39" s="77" t="s">
        <v>89</v>
      </c>
      <c r="D39" s="66"/>
      <c r="E39" s="39">
        <v>4850</v>
      </c>
      <c r="F39" s="40">
        <f t="shared" si="0"/>
        <v>2014774.5499999998</v>
      </c>
    </row>
    <row r="40" spans="1:6" x14ac:dyDescent="0.25">
      <c r="A40" s="44">
        <v>45078</v>
      </c>
      <c r="B40" s="37">
        <v>30896678710</v>
      </c>
      <c r="C40" s="77" t="s">
        <v>89</v>
      </c>
      <c r="D40" s="66"/>
      <c r="E40" s="39">
        <v>19350</v>
      </c>
      <c r="F40" s="40">
        <f t="shared" si="0"/>
        <v>1995424.5499999998</v>
      </c>
    </row>
    <row r="41" spans="1:6" x14ac:dyDescent="0.25">
      <c r="A41" s="44">
        <v>45078</v>
      </c>
      <c r="B41" s="37">
        <v>30896679071</v>
      </c>
      <c r="C41" s="77" t="s">
        <v>89</v>
      </c>
      <c r="D41" s="66"/>
      <c r="E41" s="39">
        <v>11900</v>
      </c>
      <c r="F41" s="40">
        <f t="shared" si="0"/>
        <v>1983524.5499999998</v>
      </c>
    </row>
    <row r="42" spans="1:6" x14ac:dyDescent="0.25">
      <c r="A42" s="44">
        <v>45078</v>
      </c>
      <c r="B42" s="37">
        <v>30896679409</v>
      </c>
      <c r="C42" s="77" t="s">
        <v>89</v>
      </c>
      <c r="D42" s="66"/>
      <c r="E42" s="39">
        <v>3200</v>
      </c>
      <c r="F42" s="40">
        <f t="shared" si="0"/>
        <v>1980324.5499999998</v>
      </c>
    </row>
    <row r="43" spans="1:6" x14ac:dyDescent="0.25">
      <c r="A43" s="44">
        <v>45078</v>
      </c>
      <c r="B43" s="37">
        <v>30896680124</v>
      </c>
      <c r="C43" s="77" t="s">
        <v>39</v>
      </c>
      <c r="D43" s="66"/>
      <c r="E43" s="39">
        <v>10600</v>
      </c>
      <c r="F43" s="40">
        <f t="shared" si="0"/>
        <v>1969724.5499999998</v>
      </c>
    </row>
    <row r="44" spans="1:6" x14ac:dyDescent="0.25">
      <c r="A44" s="44">
        <v>45078</v>
      </c>
      <c r="B44" s="37">
        <v>30896680660</v>
      </c>
      <c r="C44" s="77" t="s">
        <v>89</v>
      </c>
      <c r="D44" s="66"/>
      <c r="E44" s="39">
        <v>15000</v>
      </c>
      <c r="F44" s="40">
        <f t="shared" si="0"/>
        <v>1954724.5499999998</v>
      </c>
    </row>
    <row r="45" spans="1:6" x14ac:dyDescent="0.25">
      <c r="A45" s="44">
        <v>45078</v>
      </c>
      <c r="B45" s="37">
        <v>30896681042</v>
      </c>
      <c r="C45" s="77" t="s">
        <v>39</v>
      </c>
      <c r="D45" s="66"/>
      <c r="E45" s="39">
        <v>2450</v>
      </c>
      <c r="F45" s="40">
        <f t="shared" si="0"/>
        <v>1952274.5499999998</v>
      </c>
    </row>
    <row r="46" spans="1:6" x14ac:dyDescent="0.25">
      <c r="A46" s="44">
        <v>45078</v>
      </c>
      <c r="B46" s="37">
        <v>30896681426</v>
      </c>
      <c r="C46" s="77" t="s">
        <v>89</v>
      </c>
      <c r="D46" s="66"/>
      <c r="E46" s="39">
        <v>7900</v>
      </c>
      <c r="F46" s="40">
        <f t="shared" si="0"/>
        <v>1944374.5499999998</v>
      </c>
    </row>
    <row r="47" spans="1:6" x14ac:dyDescent="0.25">
      <c r="A47" s="44">
        <v>45078</v>
      </c>
      <c r="B47" s="37">
        <v>30896682227</v>
      </c>
      <c r="C47" s="77" t="s">
        <v>39</v>
      </c>
      <c r="D47" s="66"/>
      <c r="E47" s="39">
        <v>3950</v>
      </c>
      <c r="F47" s="40">
        <f t="shared" si="0"/>
        <v>1940424.5499999998</v>
      </c>
    </row>
    <row r="48" spans="1:6" x14ac:dyDescent="0.25">
      <c r="A48" s="44">
        <v>45078</v>
      </c>
      <c r="B48" s="37">
        <v>30896682764</v>
      </c>
      <c r="C48" s="77" t="s">
        <v>89</v>
      </c>
      <c r="D48" s="66"/>
      <c r="E48" s="39">
        <v>21800</v>
      </c>
      <c r="F48" s="40">
        <f t="shared" si="0"/>
        <v>1918624.5499999998</v>
      </c>
    </row>
    <row r="49" spans="1:6" x14ac:dyDescent="0.25">
      <c r="A49" s="44">
        <v>45078</v>
      </c>
      <c r="B49" s="37">
        <v>30896694150</v>
      </c>
      <c r="C49" s="77" t="s">
        <v>38</v>
      </c>
      <c r="D49" s="66"/>
      <c r="E49" s="39">
        <v>1350</v>
      </c>
      <c r="F49" s="40">
        <f t="shared" si="0"/>
        <v>1917274.5499999998</v>
      </c>
    </row>
    <row r="50" spans="1:6" x14ac:dyDescent="0.25">
      <c r="A50" s="44">
        <v>45078</v>
      </c>
      <c r="B50" s="37">
        <v>30896694573</v>
      </c>
      <c r="C50" s="77" t="s">
        <v>38</v>
      </c>
      <c r="D50" s="66"/>
      <c r="E50" s="39">
        <v>1350</v>
      </c>
      <c r="F50" s="40">
        <f t="shared" si="0"/>
        <v>1915924.5499999998</v>
      </c>
    </row>
    <row r="51" spans="1:6" x14ac:dyDescent="0.25">
      <c r="A51" s="44">
        <v>45078</v>
      </c>
      <c r="B51" s="37">
        <v>30896694977</v>
      </c>
      <c r="C51" s="77" t="s">
        <v>89</v>
      </c>
      <c r="D51" s="66"/>
      <c r="E51" s="39">
        <v>22200</v>
      </c>
      <c r="F51" s="40">
        <f t="shared" si="0"/>
        <v>1893724.5499999998</v>
      </c>
    </row>
    <row r="52" spans="1:6" x14ac:dyDescent="0.25">
      <c r="A52" s="44">
        <v>45078</v>
      </c>
      <c r="B52" s="37">
        <v>30896695417</v>
      </c>
      <c r="C52" s="77" t="s">
        <v>38</v>
      </c>
      <c r="D52" s="66"/>
      <c r="E52" s="39">
        <v>1350</v>
      </c>
      <c r="F52" s="40">
        <f t="shared" si="0"/>
        <v>1892374.5499999998</v>
      </c>
    </row>
    <row r="53" spans="1:6" x14ac:dyDescent="0.25">
      <c r="A53" s="44">
        <v>45078</v>
      </c>
      <c r="B53" s="37">
        <v>30896695825</v>
      </c>
      <c r="C53" s="77" t="s">
        <v>39</v>
      </c>
      <c r="D53" s="66"/>
      <c r="E53" s="39">
        <v>1350</v>
      </c>
      <c r="F53" s="40">
        <f t="shared" si="0"/>
        <v>1891024.5499999998</v>
      </c>
    </row>
    <row r="54" spans="1:6" x14ac:dyDescent="0.25">
      <c r="A54" s="44">
        <v>45078</v>
      </c>
      <c r="B54" s="37">
        <v>30896696223</v>
      </c>
      <c r="C54" s="77" t="s">
        <v>90</v>
      </c>
      <c r="D54" s="66"/>
      <c r="E54" s="39">
        <v>900</v>
      </c>
      <c r="F54" s="40">
        <f t="shared" si="0"/>
        <v>1890124.5499999998</v>
      </c>
    </row>
    <row r="55" spans="1:6" x14ac:dyDescent="0.25">
      <c r="A55" s="44">
        <v>45078</v>
      </c>
      <c r="B55" s="37">
        <v>30896696567</v>
      </c>
      <c r="C55" s="77" t="s">
        <v>39</v>
      </c>
      <c r="D55" s="66"/>
      <c r="E55" s="39">
        <v>7350</v>
      </c>
      <c r="F55" s="40">
        <f t="shared" si="0"/>
        <v>1882774.5499999998</v>
      </c>
    </row>
    <row r="56" spans="1:6" x14ac:dyDescent="0.25">
      <c r="A56" s="44">
        <v>45078</v>
      </c>
      <c r="B56" s="37">
        <v>30896697847</v>
      </c>
      <c r="C56" s="77" t="s">
        <v>89</v>
      </c>
      <c r="D56" s="66"/>
      <c r="E56" s="39">
        <v>5750</v>
      </c>
      <c r="F56" s="40">
        <f t="shared" si="0"/>
        <v>1877024.5499999998</v>
      </c>
    </row>
    <row r="57" spans="1:6" x14ac:dyDescent="0.25">
      <c r="A57" s="44">
        <v>45078</v>
      </c>
      <c r="B57" s="37">
        <v>30896698191</v>
      </c>
      <c r="C57" s="77" t="s">
        <v>89</v>
      </c>
      <c r="D57" s="66"/>
      <c r="E57" s="39">
        <v>27900</v>
      </c>
      <c r="F57" s="40">
        <f t="shared" si="0"/>
        <v>1849124.5499999998</v>
      </c>
    </row>
    <row r="58" spans="1:6" x14ac:dyDescent="0.25">
      <c r="A58" s="44">
        <v>45078</v>
      </c>
      <c r="B58" s="37">
        <v>30896698729</v>
      </c>
      <c r="C58" s="77" t="s">
        <v>89</v>
      </c>
      <c r="D58" s="66"/>
      <c r="E58" s="39">
        <v>2700</v>
      </c>
      <c r="F58" s="40">
        <f t="shared" si="0"/>
        <v>1846424.5499999998</v>
      </c>
    </row>
    <row r="59" spans="1:6" x14ac:dyDescent="0.25">
      <c r="A59" s="44">
        <v>45078</v>
      </c>
      <c r="B59" s="37">
        <v>30896709515</v>
      </c>
      <c r="C59" s="77" t="s">
        <v>89</v>
      </c>
      <c r="D59" s="66"/>
      <c r="E59" s="39">
        <v>5300</v>
      </c>
      <c r="F59" s="40">
        <f t="shared" si="0"/>
        <v>1841124.5499999998</v>
      </c>
    </row>
    <row r="60" spans="1:6" x14ac:dyDescent="0.25">
      <c r="A60" s="44">
        <v>45078</v>
      </c>
      <c r="B60" s="37">
        <v>30896709986</v>
      </c>
      <c r="C60" s="77" t="s">
        <v>39</v>
      </c>
      <c r="D60" s="66"/>
      <c r="E60" s="39">
        <v>800</v>
      </c>
      <c r="F60" s="40">
        <f t="shared" si="0"/>
        <v>1840324.5499999998</v>
      </c>
    </row>
    <row r="61" spans="1:6" x14ac:dyDescent="0.25">
      <c r="A61" s="44">
        <v>45078</v>
      </c>
      <c r="B61" s="37">
        <v>30896710434</v>
      </c>
      <c r="C61" s="77" t="s">
        <v>38</v>
      </c>
      <c r="D61" s="66"/>
      <c r="E61" s="39">
        <v>1350</v>
      </c>
      <c r="F61" s="40">
        <f t="shared" si="0"/>
        <v>1838974.5499999998</v>
      </c>
    </row>
    <row r="62" spans="1:6" x14ac:dyDescent="0.25">
      <c r="A62" s="44">
        <v>45078</v>
      </c>
      <c r="B62" s="37">
        <v>30896710884</v>
      </c>
      <c r="C62" s="77" t="s">
        <v>39</v>
      </c>
      <c r="D62" s="66"/>
      <c r="E62" s="39">
        <v>750</v>
      </c>
      <c r="F62" s="40">
        <f t="shared" si="0"/>
        <v>1838224.5499999998</v>
      </c>
    </row>
    <row r="63" spans="1:6" x14ac:dyDescent="0.25">
      <c r="A63" s="44">
        <v>45078</v>
      </c>
      <c r="B63" s="37">
        <v>30896711887</v>
      </c>
      <c r="C63" s="77" t="s">
        <v>39</v>
      </c>
      <c r="D63" s="66"/>
      <c r="E63" s="39">
        <v>1350</v>
      </c>
      <c r="F63" s="40">
        <f t="shared" si="0"/>
        <v>1836874.5499999998</v>
      </c>
    </row>
    <row r="64" spans="1:6" x14ac:dyDescent="0.25">
      <c r="A64" s="44">
        <v>45078</v>
      </c>
      <c r="B64" s="37">
        <v>30896712257</v>
      </c>
      <c r="C64" s="77" t="s">
        <v>89</v>
      </c>
      <c r="D64" s="66"/>
      <c r="E64" s="39">
        <v>9750</v>
      </c>
      <c r="F64" s="40">
        <f t="shared" si="0"/>
        <v>1827124.5499999998</v>
      </c>
    </row>
    <row r="65" spans="1:6" x14ac:dyDescent="0.25">
      <c r="A65" s="44">
        <v>45078</v>
      </c>
      <c r="B65" s="37">
        <v>30896712819</v>
      </c>
      <c r="C65" s="77" t="s">
        <v>89</v>
      </c>
      <c r="D65" s="66"/>
      <c r="E65" s="39">
        <v>29000</v>
      </c>
      <c r="F65" s="40">
        <f t="shared" si="0"/>
        <v>1798124.5499999998</v>
      </c>
    </row>
    <row r="66" spans="1:6" x14ac:dyDescent="0.25">
      <c r="A66" s="44">
        <v>45078</v>
      </c>
      <c r="B66" s="37">
        <v>30896713212</v>
      </c>
      <c r="C66" s="77" t="s">
        <v>38</v>
      </c>
      <c r="D66" s="66"/>
      <c r="E66" s="39">
        <v>2750</v>
      </c>
      <c r="F66" s="40">
        <f t="shared" si="0"/>
        <v>1795374.5499999998</v>
      </c>
    </row>
    <row r="67" spans="1:6" x14ac:dyDescent="0.25">
      <c r="A67" s="44">
        <v>45078</v>
      </c>
      <c r="B67" s="37">
        <v>30896713777</v>
      </c>
      <c r="C67" s="77" t="s">
        <v>89</v>
      </c>
      <c r="D67" s="66"/>
      <c r="E67" s="39">
        <v>5300</v>
      </c>
      <c r="F67" s="40">
        <f t="shared" si="0"/>
        <v>1790074.5499999998</v>
      </c>
    </row>
    <row r="68" spans="1:6" x14ac:dyDescent="0.25">
      <c r="A68" s="44">
        <v>45078</v>
      </c>
      <c r="B68" s="37">
        <v>30896714221</v>
      </c>
      <c r="C68" s="77" t="s">
        <v>39</v>
      </c>
      <c r="D68" s="66"/>
      <c r="E68" s="39">
        <v>3050</v>
      </c>
      <c r="F68" s="40">
        <f t="shared" si="0"/>
        <v>1787024.5499999998</v>
      </c>
    </row>
    <row r="69" spans="1:6" x14ac:dyDescent="0.25">
      <c r="A69" s="44">
        <v>45078</v>
      </c>
      <c r="B69" s="37">
        <v>30896725621</v>
      </c>
      <c r="C69" s="77" t="s">
        <v>89</v>
      </c>
      <c r="D69" s="66"/>
      <c r="E69" s="39">
        <v>40700</v>
      </c>
      <c r="F69" s="40">
        <f t="shared" si="0"/>
        <v>1746324.5499999998</v>
      </c>
    </row>
    <row r="70" spans="1:6" x14ac:dyDescent="0.25">
      <c r="A70" s="44">
        <v>45078</v>
      </c>
      <c r="B70" s="37">
        <v>30896725987</v>
      </c>
      <c r="C70" s="77" t="s">
        <v>91</v>
      </c>
      <c r="D70" s="66"/>
      <c r="E70" s="39">
        <v>8179.5</v>
      </c>
      <c r="F70" s="40">
        <f t="shared" si="0"/>
        <v>1738145.0499999998</v>
      </c>
    </row>
    <row r="71" spans="1:6" ht="24.75" x14ac:dyDescent="0.25">
      <c r="A71" s="44">
        <v>45078</v>
      </c>
      <c r="B71" s="37">
        <v>30896726489</v>
      </c>
      <c r="C71" s="77" t="s">
        <v>92</v>
      </c>
      <c r="D71" s="66"/>
      <c r="E71" s="39">
        <v>480121.18</v>
      </c>
      <c r="F71" s="40">
        <f t="shared" si="0"/>
        <v>1258023.8699999999</v>
      </c>
    </row>
    <row r="72" spans="1:6" ht="24.75" x14ac:dyDescent="0.25">
      <c r="A72" s="44">
        <v>45078</v>
      </c>
      <c r="B72" s="37">
        <v>30896726920</v>
      </c>
      <c r="C72" s="77" t="s">
        <v>93</v>
      </c>
      <c r="D72" s="66"/>
      <c r="E72" s="39">
        <v>33856.480000000003</v>
      </c>
      <c r="F72" s="40">
        <f t="shared" si="0"/>
        <v>1224167.3899999999</v>
      </c>
    </row>
    <row r="73" spans="1:6" ht="36.75" x14ac:dyDescent="0.25">
      <c r="A73" s="44">
        <v>45078</v>
      </c>
      <c r="B73" s="37">
        <v>30896727366</v>
      </c>
      <c r="C73" s="77" t="s">
        <v>94</v>
      </c>
      <c r="D73" s="66"/>
      <c r="E73" s="39">
        <v>1012585.58</v>
      </c>
      <c r="F73" s="40">
        <f t="shared" si="0"/>
        <v>211581.80999999994</v>
      </c>
    </row>
    <row r="74" spans="1:6" ht="24.75" x14ac:dyDescent="0.25">
      <c r="A74" s="44">
        <v>45078</v>
      </c>
      <c r="B74" s="37">
        <v>30896727769</v>
      </c>
      <c r="C74" s="77" t="s">
        <v>95</v>
      </c>
      <c r="D74" s="66"/>
      <c r="E74" s="39">
        <v>123223.5</v>
      </c>
      <c r="F74" s="40">
        <f t="shared" ref="F74:F137" si="1">+F73+D74-E74</f>
        <v>88358.309999999939</v>
      </c>
    </row>
    <row r="75" spans="1:6" x14ac:dyDescent="0.25">
      <c r="A75" s="44">
        <v>45082</v>
      </c>
      <c r="B75" s="37">
        <v>30935692370</v>
      </c>
      <c r="C75" s="77" t="s">
        <v>96</v>
      </c>
      <c r="D75" s="66"/>
      <c r="E75" s="39">
        <v>81772.12</v>
      </c>
      <c r="F75" s="40">
        <f t="shared" si="1"/>
        <v>6586.1899999999441</v>
      </c>
    </row>
    <row r="76" spans="1:6" x14ac:dyDescent="0.25">
      <c r="A76" s="44">
        <v>45105</v>
      </c>
      <c r="B76" s="37">
        <v>452400000026</v>
      </c>
      <c r="C76" s="77" t="s">
        <v>97</v>
      </c>
      <c r="D76" s="67">
        <v>2155448.9700000002</v>
      </c>
      <c r="E76" s="39"/>
      <c r="F76" s="40">
        <f t="shared" si="1"/>
        <v>2162035.16</v>
      </c>
    </row>
    <row r="77" spans="1:6" x14ac:dyDescent="0.25">
      <c r="A77" s="44">
        <v>45107</v>
      </c>
      <c r="B77" s="37">
        <v>31205747170</v>
      </c>
      <c r="C77" s="79" t="s">
        <v>98</v>
      </c>
      <c r="D77" s="66"/>
      <c r="E77" s="39">
        <v>3950</v>
      </c>
      <c r="F77" s="40">
        <f t="shared" si="1"/>
        <v>2158085.16</v>
      </c>
    </row>
    <row r="78" spans="1:6" x14ac:dyDescent="0.25">
      <c r="A78" s="44">
        <v>45107</v>
      </c>
      <c r="B78" s="37">
        <v>31205747638</v>
      </c>
      <c r="C78" s="79" t="s">
        <v>98</v>
      </c>
      <c r="D78" s="66"/>
      <c r="E78" s="39">
        <v>1700</v>
      </c>
      <c r="F78" s="40">
        <f t="shared" si="1"/>
        <v>2156385.16</v>
      </c>
    </row>
    <row r="79" spans="1:6" x14ac:dyDescent="0.25">
      <c r="A79" s="44">
        <v>45107</v>
      </c>
      <c r="B79" s="37">
        <v>31205748529</v>
      </c>
      <c r="C79" s="79" t="s">
        <v>98</v>
      </c>
      <c r="D79" s="66"/>
      <c r="E79" s="39">
        <v>750</v>
      </c>
      <c r="F79" s="40">
        <f t="shared" si="1"/>
        <v>2155635.16</v>
      </c>
    </row>
    <row r="80" spans="1:6" x14ac:dyDescent="0.25">
      <c r="A80" s="44">
        <v>45107</v>
      </c>
      <c r="B80" s="37">
        <v>31205749230</v>
      </c>
      <c r="C80" s="79" t="s">
        <v>98</v>
      </c>
      <c r="D80" s="66"/>
      <c r="E80" s="39">
        <v>900</v>
      </c>
      <c r="F80" s="40">
        <f t="shared" si="1"/>
        <v>2154735.16</v>
      </c>
    </row>
    <row r="81" spans="1:6" x14ac:dyDescent="0.25">
      <c r="A81" s="44">
        <v>45107</v>
      </c>
      <c r="B81" s="37">
        <v>31205749769</v>
      </c>
      <c r="C81" s="79" t="s">
        <v>98</v>
      </c>
      <c r="D81" s="66"/>
      <c r="E81" s="39">
        <v>1850</v>
      </c>
      <c r="F81" s="40">
        <f t="shared" si="1"/>
        <v>2152885.16</v>
      </c>
    </row>
    <row r="82" spans="1:6" x14ac:dyDescent="0.25">
      <c r="A82" s="44">
        <v>45107</v>
      </c>
      <c r="B82" s="37">
        <v>31205750264</v>
      </c>
      <c r="C82" s="79" t="s">
        <v>98</v>
      </c>
      <c r="D82" s="66"/>
      <c r="E82" s="39">
        <v>1900</v>
      </c>
      <c r="F82" s="40">
        <f t="shared" si="1"/>
        <v>2150985.16</v>
      </c>
    </row>
    <row r="83" spans="1:6" x14ac:dyDescent="0.25">
      <c r="A83" s="44">
        <v>45107</v>
      </c>
      <c r="B83" s="37">
        <v>31205751139</v>
      </c>
      <c r="C83" s="79" t="s">
        <v>98</v>
      </c>
      <c r="D83" s="66"/>
      <c r="E83" s="39">
        <v>900</v>
      </c>
      <c r="F83" s="40">
        <f t="shared" si="1"/>
        <v>2150085.16</v>
      </c>
    </row>
    <row r="84" spans="1:6" x14ac:dyDescent="0.25">
      <c r="A84" s="44">
        <v>45107</v>
      </c>
      <c r="B84" s="37">
        <v>31205751575</v>
      </c>
      <c r="C84" s="79" t="s">
        <v>98</v>
      </c>
      <c r="D84" s="66"/>
      <c r="E84" s="39">
        <v>2450</v>
      </c>
      <c r="F84" s="40">
        <f t="shared" si="1"/>
        <v>2147635.16</v>
      </c>
    </row>
    <row r="85" spans="1:6" x14ac:dyDescent="0.25">
      <c r="A85" s="44">
        <v>45107</v>
      </c>
      <c r="B85" s="37">
        <v>31205752219</v>
      </c>
      <c r="C85" s="79" t="s">
        <v>98</v>
      </c>
      <c r="D85" s="66"/>
      <c r="E85" s="39">
        <v>2600</v>
      </c>
      <c r="F85" s="40">
        <f t="shared" si="1"/>
        <v>2145035.16</v>
      </c>
    </row>
    <row r="86" spans="1:6" x14ac:dyDescent="0.25">
      <c r="A86" s="44">
        <v>45107</v>
      </c>
      <c r="B86" s="37">
        <v>31205752781</v>
      </c>
      <c r="C86" s="79" t="s">
        <v>98</v>
      </c>
      <c r="D86" s="66"/>
      <c r="E86" s="39">
        <v>1850</v>
      </c>
      <c r="F86" s="40">
        <f t="shared" si="1"/>
        <v>2143185.16</v>
      </c>
    </row>
    <row r="87" spans="1:6" x14ac:dyDescent="0.25">
      <c r="A87" s="44">
        <v>45107</v>
      </c>
      <c r="B87" s="37">
        <v>31205774853</v>
      </c>
      <c r="C87" s="79" t="s">
        <v>99</v>
      </c>
      <c r="D87" s="66"/>
      <c r="E87" s="39">
        <v>6600</v>
      </c>
      <c r="F87" s="40">
        <f t="shared" si="1"/>
        <v>2136585.16</v>
      </c>
    </row>
    <row r="88" spans="1:6" x14ac:dyDescent="0.25">
      <c r="A88" s="44">
        <v>45107</v>
      </c>
      <c r="B88" s="37">
        <v>31205775924</v>
      </c>
      <c r="C88" s="79" t="s">
        <v>99</v>
      </c>
      <c r="D88" s="66"/>
      <c r="E88" s="39">
        <v>1350</v>
      </c>
      <c r="F88" s="40">
        <f t="shared" si="1"/>
        <v>2135235.16</v>
      </c>
    </row>
    <row r="89" spans="1:6" x14ac:dyDescent="0.25">
      <c r="A89" s="44">
        <v>45107</v>
      </c>
      <c r="B89" s="37">
        <v>31205776667</v>
      </c>
      <c r="C89" s="79" t="s">
        <v>99</v>
      </c>
      <c r="D89" s="66"/>
      <c r="E89" s="39">
        <v>4500</v>
      </c>
      <c r="F89" s="40">
        <f t="shared" si="1"/>
        <v>2130735.16</v>
      </c>
    </row>
    <row r="90" spans="1:6" x14ac:dyDescent="0.25">
      <c r="A90" s="44">
        <v>45107</v>
      </c>
      <c r="B90" s="37">
        <v>31205777300</v>
      </c>
      <c r="C90" s="79" t="s">
        <v>99</v>
      </c>
      <c r="D90" s="66"/>
      <c r="E90" s="39">
        <v>1500</v>
      </c>
      <c r="F90" s="40">
        <f t="shared" si="1"/>
        <v>2129235.16</v>
      </c>
    </row>
    <row r="91" spans="1:6" x14ac:dyDescent="0.25">
      <c r="A91" s="44">
        <v>45107</v>
      </c>
      <c r="B91" s="37">
        <v>31205777951</v>
      </c>
      <c r="C91" s="79" t="s">
        <v>99</v>
      </c>
      <c r="D91" s="66"/>
      <c r="E91" s="39">
        <v>2150</v>
      </c>
      <c r="F91" s="40">
        <f t="shared" si="1"/>
        <v>2127085.16</v>
      </c>
    </row>
    <row r="92" spans="1:6" x14ac:dyDescent="0.25">
      <c r="A92" s="44">
        <v>45107</v>
      </c>
      <c r="B92" s="37">
        <v>31205778791</v>
      </c>
      <c r="C92" s="79" t="s">
        <v>99</v>
      </c>
      <c r="D92" s="66"/>
      <c r="E92" s="39">
        <v>1100</v>
      </c>
      <c r="F92" s="40">
        <f t="shared" si="1"/>
        <v>2125985.16</v>
      </c>
    </row>
    <row r="93" spans="1:6" x14ac:dyDescent="0.25">
      <c r="A93" s="44">
        <v>45107</v>
      </c>
      <c r="B93" s="37">
        <v>31205779314</v>
      </c>
      <c r="C93" s="79" t="s">
        <v>99</v>
      </c>
      <c r="D93" s="66"/>
      <c r="E93" s="39">
        <v>900</v>
      </c>
      <c r="F93" s="40">
        <f t="shared" si="1"/>
        <v>2125085.16</v>
      </c>
    </row>
    <row r="94" spans="1:6" x14ac:dyDescent="0.25">
      <c r="A94" s="44">
        <v>45107</v>
      </c>
      <c r="B94" s="37">
        <v>31205779854</v>
      </c>
      <c r="C94" s="79" t="s">
        <v>99</v>
      </c>
      <c r="D94" s="66"/>
      <c r="E94" s="39">
        <v>1700</v>
      </c>
      <c r="F94" s="40">
        <f t="shared" si="1"/>
        <v>2123385.16</v>
      </c>
    </row>
    <row r="95" spans="1:6" x14ac:dyDescent="0.25">
      <c r="A95" s="44">
        <v>45107</v>
      </c>
      <c r="B95" s="37">
        <v>31205780433</v>
      </c>
      <c r="C95" s="79" t="s">
        <v>99</v>
      </c>
      <c r="D95" s="66"/>
      <c r="E95" s="39">
        <v>900</v>
      </c>
      <c r="F95" s="40">
        <f t="shared" si="1"/>
        <v>2122485.16</v>
      </c>
    </row>
    <row r="96" spans="1:6" x14ac:dyDescent="0.25">
      <c r="A96" s="44">
        <v>45107</v>
      </c>
      <c r="B96" s="37">
        <v>31205780978</v>
      </c>
      <c r="C96" s="79" t="s">
        <v>99</v>
      </c>
      <c r="D96" s="66"/>
      <c r="E96" s="39">
        <v>900</v>
      </c>
      <c r="F96" s="40">
        <f t="shared" si="1"/>
        <v>2121585.16</v>
      </c>
    </row>
    <row r="97" spans="1:6" x14ac:dyDescent="0.25">
      <c r="A97" s="44">
        <v>45107</v>
      </c>
      <c r="B97" s="37">
        <v>31205800631</v>
      </c>
      <c r="C97" s="79" t="s">
        <v>99</v>
      </c>
      <c r="D97" s="66"/>
      <c r="E97" s="39">
        <v>7050</v>
      </c>
      <c r="F97" s="40">
        <f t="shared" si="1"/>
        <v>2114535.16</v>
      </c>
    </row>
    <row r="98" spans="1:6" x14ac:dyDescent="0.25">
      <c r="A98" s="44">
        <v>45107</v>
      </c>
      <c r="B98" s="37">
        <v>31207624904</v>
      </c>
      <c r="C98" s="79" t="s">
        <v>99</v>
      </c>
      <c r="D98" s="66"/>
      <c r="E98" s="39">
        <v>5750</v>
      </c>
      <c r="F98" s="40">
        <f t="shared" si="1"/>
        <v>2108785.16</v>
      </c>
    </row>
    <row r="99" spans="1:6" x14ac:dyDescent="0.25">
      <c r="A99" s="44">
        <v>45107</v>
      </c>
      <c r="B99" s="37">
        <v>31207625512</v>
      </c>
      <c r="C99" s="79" t="s">
        <v>99</v>
      </c>
      <c r="D99" s="66"/>
      <c r="E99" s="39">
        <v>1350</v>
      </c>
      <c r="F99" s="40">
        <f t="shared" si="1"/>
        <v>2107435.16</v>
      </c>
    </row>
    <row r="100" spans="1:6" x14ac:dyDescent="0.25">
      <c r="A100" s="44">
        <v>45107</v>
      </c>
      <c r="B100" s="37">
        <v>31207626495</v>
      </c>
      <c r="C100" s="79" t="s">
        <v>99</v>
      </c>
      <c r="D100" s="66"/>
      <c r="E100" s="39">
        <v>8600</v>
      </c>
      <c r="F100" s="40">
        <f t="shared" si="1"/>
        <v>2098835.16</v>
      </c>
    </row>
    <row r="101" spans="1:6" x14ac:dyDescent="0.25">
      <c r="A101" s="44">
        <v>45107</v>
      </c>
      <c r="B101" s="37">
        <v>31207626887</v>
      </c>
      <c r="C101" s="79" t="s">
        <v>99</v>
      </c>
      <c r="D101" s="66"/>
      <c r="E101" s="39">
        <v>1700</v>
      </c>
      <c r="F101" s="40">
        <f t="shared" si="1"/>
        <v>2097135.1600000001</v>
      </c>
    </row>
    <row r="102" spans="1:6" x14ac:dyDescent="0.25">
      <c r="A102" s="44">
        <v>45107</v>
      </c>
      <c r="B102" s="37">
        <v>31207627386</v>
      </c>
      <c r="C102" s="79" t="s">
        <v>99</v>
      </c>
      <c r="D102" s="66"/>
      <c r="E102" s="39">
        <v>1350</v>
      </c>
      <c r="F102" s="40">
        <f t="shared" si="1"/>
        <v>2095785.1600000001</v>
      </c>
    </row>
    <row r="103" spans="1:6" x14ac:dyDescent="0.25">
      <c r="A103" s="44">
        <v>45107</v>
      </c>
      <c r="B103" s="37">
        <v>31207628021</v>
      </c>
      <c r="C103" s="79" t="s">
        <v>99</v>
      </c>
      <c r="D103" s="66"/>
      <c r="E103" s="39">
        <v>4050</v>
      </c>
      <c r="F103" s="40">
        <f t="shared" si="1"/>
        <v>2091735.1600000001</v>
      </c>
    </row>
    <row r="104" spans="1:6" x14ac:dyDescent="0.25">
      <c r="A104" s="44">
        <v>45107</v>
      </c>
      <c r="B104" s="37">
        <v>31207628534</v>
      </c>
      <c r="C104" s="79" t="s">
        <v>99</v>
      </c>
      <c r="D104" s="66"/>
      <c r="E104" s="39">
        <v>900</v>
      </c>
      <c r="F104" s="40">
        <f t="shared" si="1"/>
        <v>2090835.1600000001</v>
      </c>
    </row>
    <row r="105" spans="1:6" x14ac:dyDescent="0.25">
      <c r="A105" s="44">
        <v>45107</v>
      </c>
      <c r="B105" s="37">
        <v>31207628866</v>
      </c>
      <c r="C105" s="79" t="s">
        <v>99</v>
      </c>
      <c r="D105" s="66"/>
      <c r="E105" s="39">
        <v>6100</v>
      </c>
      <c r="F105" s="40">
        <f t="shared" si="1"/>
        <v>2084735.1600000001</v>
      </c>
    </row>
    <row r="106" spans="1:6" x14ac:dyDescent="0.25">
      <c r="A106" s="44">
        <v>45107</v>
      </c>
      <c r="B106" s="37">
        <v>31207629288</v>
      </c>
      <c r="C106" s="79" t="s">
        <v>99</v>
      </c>
      <c r="D106" s="66"/>
      <c r="E106" s="39">
        <v>3950</v>
      </c>
      <c r="F106" s="40">
        <f t="shared" si="1"/>
        <v>2080785.1600000001</v>
      </c>
    </row>
    <row r="107" spans="1:6" x14ac:dyDescent="0.25">
      <c r="A107" s="44">
        <v>45107</v>
      </c>
      <c r="B107" s="37">
        <v>31207629749</v>
      </c>
      <c r="C107" s="79" t="s">
        <v>99</v>
      </c>
      <c r="D107" s="66"/>
      <c r="E107" s="39">
        <v>900</v>
      </c>
      <c r="F107" s="40">
        <f t="shared" si="1"/>
        <v>2079885.1600000001</v>
      </c>
    </row>
    <row r="108" spans="1:6" x14ac:dyDescent="0.25">
      <c r="A108" s="44">
        <v>45107</v>
      </c>
      <c r="B108" s="37">
        <v>31207645193</v>
      </c>
      <c r="C108" s="79" t="s">
        <v>99</v>
      </c>
      <c r="D108" s="66"/>
      <c r="E108" s="39">
        <v>1550</v>
      </c>
      <c r="F108" s="40">
        <f t="shared" si="1"/>
        <v>2078335.1600000001</v>
      </c>
    </row>
    <row r="109" spans="1:6" x14ac:dyDescent="0.25">
      <c r="A109" s="44">
        <v>45107</v>
      </c>
      <c r="B109" s="37">
        <v>31207645549</v>
      </c>
      <c r="C109" s="79" t="s">
        <v>99</v>
      </c>
      <c r="D109" s="66"/>
      <c r="E109" s="39">
        <v>1500</v>
      </c>
      <c r="F109" s="40">
        <f t="shared" si="1"/>
        <v>2076835.1600000001</v>
      </c>
    </row>
    <row r="110" spans="1:6" x14ac:dyDescent="0.25">
      <c r="A110" s="44">
        <v>45107</v>
      </c>
      <c r="B110" s="37">
        <v>31207645909</v>
      </c>
      <c r="C110" s="79" t="s">
        <v>99</v>
      </c>
      <c r="D110" s="66"/>
      <c r="E110" s="39">
        <v>5150</v>
      </c>
      <c r="F110" s="40">
        <f t="shared" si="1"/>
        <v>2071685.1600000001</v>
      </c>
    </row>
    <row r="111" spans="1:6" x14ac:dyDescent="0.25">
      <c r="A111" s="44">
        <v>45107</v>
      </c>
      <c r="B111" s="37">
        <v>31207646277</v>
      </c>
      <c r="C111" s="79" t="s">
        <v>99</v>
      </c>
      <c r="D111" s="66"/>
      <c r="E111" s="39">
        <v>1700</v>
      </c>
      <c r="F111" s="40">
        <f t="shared" si="1"/>
        <v>2069985.1600000001</v>
      </c>
    </row>
    <row r="112" spans="1:6" x14ac:dyDescent="0.25">
      <c r="A112" s="44">
        <v>45107</v>
      </c>
      <c r="B112" s="37">
        <v>31207647554</v>
      </c>
      <c r="C112" s="79" t="s">
        <v>99</v>
      </c>
      <c r="D112" s="66"/>
      <c r="E112" s="39">
        <v>20300</v>
      </c>
      <c r="F112" s="40">
        <f t="shared" si="1"/>
        <v>2049685.1600000001</v>
      </c>
    </row>
    <row r="113" spans="1:6" x14ac:dyDescent="0.25">
      <c r="A113" s="44">
        <v>45107</v>
      </c>
      <c r="B113" s="37">
        <v>31207647923</v>
      </c>
      <c r="C113" s="79" t="s">
        <v>99</v>
      </c>
      <c r="D113" s="66"/>
      <c r="E113" s="39">
        <v>7200</v>
      </c>
      <c r="F113" s="40">
        <f t="shared" si="1"/>
        <v>2042485.1600000001</v>
      </c>
    </row>
    <row r="114" spans="1:6" x14ac:dyDescent="0.25">
      <c r="A114" s="44">
        <v>45107</v>
      </c>
      <c r="B114" s="37">
        <v>31207649584</v>
      </c>
      <c r="C114" s="79" t="s">
        <v>99</v>
      </c>
      <c r="D114" s="66"/>
      <c r="E114" s="39">
        <v>9450</v>
      </c>
      <c r="F114" s="40">
        <f t="shared" si="1"/>
        <v>2033035.1600000001</v>
      </c>
    </row>
    <row r="115" spans="1:6" x14ac:dyDescent="0.25">
      <c r="A115" s="44">
        <v>45107</v>
      </c>
      <c r="B115" s="37">
        <v>31207650257</v>
      </c>
      <c r="C115" s="79" t="s">
        <v>99</v>
      </c>
      <c r="D115" s="66"/>
      <c r="E115" s="39">
        <v>7550</v>
      </c>
      <c r="F115" s="40">
        <f t="shared" si="1"/>
        <v>2025485.1600000001</v>
      </c>
    </row>
    <row r="116" spans="1:6" x14ac:dyDescent="0.25">
      <c r="A116" s="44">
        <v>45107</v>
      </c>
      <c r="B116" s="37">
        <v>31207651310</v>
      </c>
      <c r="C116" s="79" t="s">
        <v>99</v>
      </c>
      <c r="D116" s="66"/>
      <c r="E116" s="39">
        <v>7200</v>
      </c>
      <c r="F116" s="40">
        <f t="shared" si="1"/>
        <v>2018285.1600000001</v>
      </c>
    </row>
    <row r="117" spans="1:6" x14ac:dyDescent="0.25">
      <c r="A117" s="44">
        <v>45107</v>
      </c>
      <c r="B117" s="37">
        <v>31207651643</v>
      </c>
      <c r="C117" s="79" t="s">
        <v>99</v>
      </c>
      <c r="D117" s="66"/>
      <c r="E117" s="39">
        <v>2150</v>
      </c>
      <c r="F117" s="40">
        <f t="shared" si="1"/>
        <v>2016135.1600000001</v>
      </c>
    </row>
    <row r="118" spans="1:6" x14ac:dyDescent="0.25">
      <c r="A118" s="44">
        <v>45107</v>
      </c>
      <c r="B118" s="37">
        <v>31207663146</v>
      </c>
      <c r="C118" s="79" t="s">
        <v>99</v>
      </c>
      <c r="D118" s="66"/>
      <c r="E118" s="39">
        <v>2750</v>
      </c>
      <c r="F118" s="40">
        <f t="shared" si="1"/>
        <v>2013385.1600000001</v>
      </c>
    </row>
    <row r="119" spans="1:6" x14ac:dyDescent="0.25">
      <c r="A119" s="44">
        <v>45107</v>
      </c>
      <c r="B119" s="37">
        <v>31207663544</v>
      </c>
      <c r="C119" s="79" t="s">
        <v>99</v>
      </c>
      <c r="D119" s="66"/>
      <c r="E119" s="39">
        <v>1350</v>
      </c>
      <c r="F119" s="40">
        <f t="shared" si="1"/>
        <v>2012035.1600000001</v>
      </c>
    </row>
    <row r="120" spans="1:6" x14ac:dyDescent="0.25">
      <c r="A120" s="44">
        <v>45107</v>
      </c>
      <c r="B120" s="37">
        <v>31207663893</v>
      </c>
      <c r="C120" s="79" t="s">
        <v>99</v>
      </c>
      <c r="D120" s="66"/>
      <c r="E120" s="39">
        <v>2750</v>
      </c>
      <c r="F120" s="40">
        <f t="shared" si="1"/>
        <v>2009285.1600000001</v>
      </c>
    </row>
    <row r="121" spans="1:6" x14ac:dyDescent="0.25">
      <c r="A121" s="44">
        <v>45107</v>
      </c>
      <c r="B121" s="37">
        <v>31207664344</v>
      </c>
      <c r="C121" s="79" t="s">
        <v>99</v>
      </c>
      <c r="D121" s="66"/>
      <c r="E121" s="39">
        <v>6700</v>
      </c>
      <c r="F121" s="40">
        <f t="shared" si="1"/>
        <v>2002585.1600000001</v>
      </c>
    </row>
    <row r="122" spans="1:6" x14ac:dyDescent="0.25">
      <c r="A122" s="44">
        <v>45107</v>
      </c>
      <c r="B122" s="37">
        <v>31207664809</v>
      </c>
      <c r="C122" s="79" t="s">
        <v>99</v>
      </c>
      <c r="D122" s="66"/>
      <c r="E122" s="39">
        <v>10800</v>
      </c>
      <c r="F122" s="40">
        <f t="shared" si="1"/>
        <v>1991785.1600000001</v>
      </c>
    </row>
    <row r="123" spans="1:6" x14ac:dyDescent="0.25">
      <c r="A123" s="44">
        <v>45107</v>
      </c>
      <c r="B123" s="37">
        <v>31207665209</v>
      </c>
      <c r="C123" s="79" t="s">
        <v>99</v>
      </c>
      <c r="D123" s="66"/>
      <c r="E123" s="39">
        <v>1050</v>
      </c>
      <c r="F123" s="40">
        <f t="shared" si="1"/>
        <v>1990735.1600000001</v>
      </c>
    </row>
    <row r="124" spans="1:6" x14ac:dyDescent="0.25">
      <c r="A124" s="44">
        <v>45107</v>
      </c>
      <c r="B124" s="37">
        <v>31207665580</v>
      </c>
      <c r="C124" s="79" t="s">
        <v>99</v>
      </c>
      <c r="D124" s="66"/>
      <c r="E124" s="39">
        <v>2600</v>
      </c>
      <c r="F124" s="40">
        <f t="shared" si="1"/>
        <v>1988135.1600000001</v>
      </c>
    </row>
    <row r="125" spans="1:6" x14ac:dyDescent="0.25">
      <c r="A125" s="44">
        <v>45107</v>
      </c>
      <c r="B125" s="37">
        <v>31207666440</v>
      </c>
      <c r="C125" s="79" t="s">
        <v>99</v>
      </c>
      <c r="D125" s="66"/>
      <c r="E125" s="39">
        <v>6200</v>
      </c>
      <c r="F125" s="40">
        <f t="shared" si="1"/>
        <v>1981935.1600000001</v>
      </c>
    </row>
    <row r="126" spans="1:6" x14ac:dyDescent="0.25">
      <c r="A126" s="44">
        <v>45107</v>
      </c>
      <c r="B126" s="37">
        <v>31207666806</v>
      </c>
      <c r="C126" s="79" t="s">
        <v>99</v>
      </c>
      <c r="D126" s="66"/>
      <c r="E126" s="39">
        <v>16250</v>
      </c>
      <c r="F126" s="40">
        <f t="shared" si="1"/>
        <v>1965685.1600000001</v>
      </c>
    </row>
    <row r="127" spans="1:6" x14ac:dyDescent="0.25">
      <c r="A127" s="44">
        <v>45107</v>
      </c>
      <c r="B127" s="37">
        <v>31207667266</v>
      </c>
      <c r="C127" s="79" t="s">
        <v>99</v>
      </c>
      <c r="D127" s="66"/>
      <c r="E127" s="39">
        <v>6000</v>
      </c>
      <c r="F127" s="40">
        <f t="shared" si="1"/>
        <v>1959685.1600000001</v>
      </c>
    </row>
    <row r="128" spans="1:6" x14ac:dyDescent="0.25">
      <c r="A128" s="44">
        <v>45107</v>
      </c>
      <c r="B128" s="37">
        <v>31207684092</v>
      </c>
      <c r="C128" s="79" t="s">
        <v>99</v>
      </c>
      <c r="D128" s="66"/>
      <c r="E128" s="39">
        <v>9100</v>
      </c>
      <c r="F128" s="40">
        <f t="shared" si="1"/>
        <v>1950585.1600000001</v>
      </c>
    </row>
    <row r="129" spans="1:6" x14ac:dyDescent="0.25">
      <c r="A129" s="44">
        <v>45107</v>
      </c>
      <c r="B129" s="37">
        <v>31207684602</v>
      </c>
      <c r="C129" s="79" t="s">
        <v>99</v>
      </c>
      <c r="D129" s="66"/>
      <c r="E129" s="39">
        <v>1350</v>
      </c>
      <c r="F129" s="40">
        <f t="shared" si="1"/>
        <v>1949235.1600000001</v>
      </c>
    </row>
    <row r="130" spans="1:6" x14ac:dyDescent="0.25">
      <c r="A130" s="44">
        <v>45107</v>
      </c>
      <c r="B130" s="37">
        <v>31207686025</v>
      </c>
      <c r="C130" s="79" t="s">
        <v>99</v>
      </c>
      <c r="D130" s="66"/>
      <c r="E130" s="39">
        <v>2850</v>
      </c>
      <c r="F130" s="40">
        <f t="shared" si="1"/>
        <v>1946385.1600000001</v>
      </c>
    </row>
    <row r="131" spans="1:6" x14ac:dyDescent="0.25">
      <c r="A131" s="44">
        <v>45107</v>
      </c>
      <c r="B131" s="37">
        <v>31207686760</v>
      </c>
      <c r="C131" s="79" t="s">
        <v>99</v>
      </c>
      <c r="D131" s="66"/>
      <c r="E131" s="39">
        <v>4850</v>
      </c>
      <c r="F131" s="40">
        <f t="shared" si="1"/>
        <v>1941535.1600000001</v>
      </c>
    </row>
    <row r="132" spans="1:6" x14ac:dyDescent="0.25">
      <c r="A132" s="44">
        <v>45107</v>
      </c>
      <c r="B132" s="37">
        <v>31207687487</v>
      </c>
      <c r="C132" s="79" t="s">
        <v>99</v>
      </c>
      <c r="D132" s="66"/>
      <c r="E132" s="39">
        <v>1700</v>
      </c>
      <c r="F132" s="40">
        <f t="shared" si="1"/>
        <v>1939835.1600000001</v>
      </c>
    </row>
    <row r="133" spans="1:6" x14ac:dyDescent="0.25">
      <c r="A133" s="44">
        <v>45107</v>
      </c>
      <c r="B133" s="37">
        <v>31207688233</v>
      </c>
      <c r="C133" s="79" t="s">
        <v>99</v>
      </c>
      <c r="D133" s="66"/>
      <c r="E133" s="39">
        <v>1700</v>
      </c>
      <c r="F133" s="40">
        <f t="shared" si="1"/>
        <v>1938135.1600000001</v>
      </c>
    </row>
    <row r="134" spans="1:6" x14ac:dyDescent="0.25">
      <c r="A134" s="44">
        <v>45107</v>
      </c>
      <c r="B134" s="37">
        <v>31207688542</v>
      </c>
      <c r="C134" s="79" t="s">
        <v>99</v>
      </c>
      <c r="D134" s="66"/>
      <c r="E134" s="39">
        <v>5100</v>
      </c>
      <c r="F134" s="40">
        <f t="shared" si="1"/>
        <v>1933035.1600000001</v>
      </c>
    </row>
    <row r="135" spans="1:6" x14ac:dyDescent="0.25">
      <c r="A135" s="44">
        <v>45107</v>
      </c>
      <c r="B135" s="37">
        <v>31207688903</v>
      </c>
      <c r="C135" s="79" t="s">
        <v>99</v>
      </c>
      <c r="D135" s="66"/>
      <c r="E135" s="39">
        <v>6450</v>
      </c>
      <c r="F135" s="40">
        <f t="shared" si="1"/>
        <v>1926585.1600000001</v>
      </c>
    </row>
    <row r="136" spans="1:6" x14ac:dyDescent="0.25">
      <c r="A136" s="44">
        <v>45107</v>
      </c>
      <c r="B136" s="37">
        <v>31207689314</v>
      </c>
      <c r="C136" s="79" t="s">
        <v>99</v>
      </c>
      <c r="D136" s="66"/>
      <c r="E136" s="39">
        <v>3650</v>
      </c>
      <c r="F136" s="40">
        <f t="shared" si="1"/>
        <v>1922935.1600000001</v>
      </c>
    </row>
    <row r="137" spans="1:6" x14ac:dyDescent="0.25">
      <c r="A137" s="44">
        <v>45107</v>
      </c>
      <c r="B137" s="37">
        <v>31207690172</v>
      </c>
      <c r="C137" s="79" t="s">
        <v>99</v>
      </c>
      <c r="D137" s="66"/>
      <c r="E137" s="39">
        <v>8500</v>
      </c>
      <c r="F137" s="40">
        <f t="shared" si="1"/>
        <v>1914435.1600000001</v>
      </c>
    </row>
    <row r="138" spans="1:6" x14ac:dyDescent="0.25">
      <c r="A138" s="44">
        <v>45107</v>
      </c>
      <c r="B138" s="37">
        <v>31207702603</v>
      </c>
      <c r="C138" s="79" t="s">
        <v>99</v>
      </c>
      <c r="D138" s="66"/>
      <c r="E138" s="39">
        <v>900</v>
      </c>
      <c r="F138" s="40">
        <f t="shared" ref="F138:F167" si="2">+F137+D138-E138</f>
        <v>1913535.1600000001</v>
      </c>
    </row>
    <row r="139" spans="1:6" x14ac:dyDescent="0.25">
      <c r="A139" s="44">
        <v>45107</v>
      </c>
      <c r="B139" s="37">
        <v>31207702966</v>
      </c>
      <c r="C139" s="79" t="s">
        <v>99</v>
      </c>
      <c r="D139" s="66"/>
      <c r="E139" s="39">
        <v>900</v>
      </c>
      <c r="F139" s="40">
        <f t="shared" si="2"/>
        <v>1912635.1600000001</v>
      </c>
    </row>
    <row r="140" spans="1:6" x14ac:dyDescent="0.25">
      <c r="A140" s="44">
        <v>45107</v>
      </c>
      <c r="B140" s="37">
        <v>31207703306</v>
      </c>
      <c r="C140" s="79" t="s">
        <v>99</v>
      </c>
      <c r="D140" s="66"/>
      <c r="E140" s="39">
        <v>1200</v>
      </c>
      <c r="F140" s="40">
        <f t="shared" si="2"/>
        <v>1911435.1600000001</v>
      </c>
    </row>
    <row r="141" spans="1:6" x14ac:dyDescent="0.25">
      <c r="A141" s="44">
        <v>45107</v>
      </c>
      <c r="B141" s="37">
        <v>31207703743</v>
      </c>
      <c r="C141" s="79" t="s">
        <v>99</v>
      </c>
      <c r="D141" s="66"/>
      <c r="E141" s="39">
        <v>1350</v>
      </c>
      <c r="F141" s="40">
        <f t="shared" si="2"/>
        <v>1910085.1600000001</v>
      </c>
    </row>
    <row r="142" spans="1:6" x14ac:dyDescent="0.25">
      <c r="A142" s="44">
        <v>45107</v>
      </c>
      <c r="B142" s="37">
        <v>31207704123</v>
      </c>
      <c r="C142" s="79" t="s">
        <v>99</v>
      </c>
      <c r="D142" s="66"/>
      <c r="E142" s="39">
        <v>3500</v>
      </c>
      <c r="F142" s="40">
        <f t="shared" si="2"/>
        <v>1906585.1600000001</v>
      </c>
    </row>
    <row r="143" spans="1:6" x14ac:dyDescent="0.25">
      <c r="A143" s="44">
        <v>45107</v>
      </c>
      <c r="B143" s="37">
        <v>31207704457</v>
      </c>
      <c r="C143" s="79" t="s">
        <v>99</v>
      </c>
      <c r="D143" s="66"/>
      <c r="E143" s="39">
        <v>16750</v>
      </c>
      <c r="F143" s="40">
        <f t="shared" si="2"/>
        <v>1889835.1600000001</v>
      </c>
    </row>
    <row r="144" spans="1:6" x14ac:dyDescent="0.25">
      <c r="A144" s="44">
        <v>45107</v>
      </c>
      <c r="B144" s="37">
        <v>31207705149</v>
      </c>
      <c r="C144" s="79" t="s">
        <v>99</v>
      </c>
      <c r="D144" s="66"/>
      <c r="E144" s="39">
        <v>6250</v>
      </c>
      <c r="F144" s="40">
        <f t="shared" si="2"/>
        <v>1883585.1600000001</v>
      </c>
    </row>
    <row r="145" spans="1:6" x14ac:dyDescent="0.25">
      <c r="A145" s="44">
        <v>45107</v>
      </c>
      <c r="B145" s="37">
        <v>31207705556</v>
      </c>
      <c r="C145" s="79" t="s">
        <v>99</v>
      </c>
      <c r="D145" s="66"/>
      <c r="E145" s="39">
        <v>1350</v>
      </c>
      <c r="F145" s="40">
        <f t="shared" si="2"/>
        <v>1882235.1600000001</v>
      </c>
    </row>
    <row r="146" spans="1:6" x14ac:dyDescent="0.25">
      <c r="A146" s="44">
        <v>45107</v>
      </c>
      <c r="B146" s="37">
        <v>31207705912</v>
      </c>
      <c r="C146" s="79" t="s">
        <v>99</v>
      </c>
      <c r="D146" s="66"/>
      <c r="E146" s="39">
        <v>3550</v>
      </c>
      <c r="F146" s="40">
        <f t="shared" si="2"/>
        <v>1878685.1600000001</v>
      </c>
    </row>
    <row r="147" spans="1:6" x14ac:dyDescent="0.25">
      <c r="A147" s="44">
        <v>45107</v>
      </c>
      <c r="B147" s="37">
        <v>31207706267</v>
      </c>
      <c r="C147" s="79" t="s">
        <v>99</v>
      </c>
      <c r="D147" s="66"/>
      <c r="E147" s="39">
        <v>900</v>
      </c>
      <c r="F147" s="40">
        <f t="shared" si="2"/>
        <v>1877785.1600000001</v>
      </c>
    </row>
    <row r="148" spans="1:6" x14ac:dyDescent="0.25">
      <c r="A148" s="44">
        <v>45107</v>
      </c>
      <c r="B148" s="37">
        <v>31207720095</v>
      </c>
      <c r="C148" s="79" t="s">
        <v>99</v>
      </c>
      <c r="D148" s="66"/>
      <c r="E148" s="39">
        <v>1700</v>
      </c>
      <c r="F148" s="40">
        <f t="shared" si="2"/>
        <v>1876085.1600000001</v>
      </c>
    </row>
    <row r="149" spans="1:6" x14ac:dyDescent="0.25">
      <c r="A149" s="44">
        <v>45107</v>
      </c>
      <c r="B149" s="37">
        <v>31207720671</v>
      </c>
      <c r="C149" s="79" t="s">
        <v>99</v>
      </c>
      <c r="D149" s="66"/>
      <c r="E149" s="39">
        <v>750</v>
      </c>
      <c r="F149" s="40">
        <f t="shared" si="2"/>
        <v>1875335.1600000001</v>
      </c>
    </row>
    <row r="150" spans="1:6" x14ac:dyDescent="0.25">
      <c r="A150" s="44">
        <v>45107</v>
      </c>
      <c r="B150" s="37">
        <v>31207721315</v>
      </c>
      <c r="C150" s="79" t="s">
        <v>99</v>
      </c>
      <c r="D150" s="66"/>
      <c r="E150" s="39">
        <v>20200</v>
      </c>
      <c r="F150" s="40">
        <f t="shared" si="2"/>
        <v>1855135.1600000001</v>
      </c>
    </row>
    <row r="151" spans="1:6" x14ac:dyDescent="0.25">
      <c r="A151" s="44">
        <v>45107</v>
      </c>
      <c r="B151" s="37">
        <v>31207722443</v>
      </c>
      <c r="C151" s="79" t="s">
        <v>98</v>
      </c>
      <c r="D151" s="66"/>
      <c r="E151" s="39">
        <v>5300</v>
      </c>
      <c r="F151" s="40">
        <f t="shared" si="2"/>
        <v>1849835.1600000001</v>
      </c>
    </row>
    <row r="152" spans="1:6" x14ac:dyDescent="0.25">
      <c r="A152" s="44">
        <v>45107</v>
      </c>
      <c r="B152" s="37">
        <v>31207722796</v>
      </c>
      <c r="C152" s="79" t="s">
        <v>99</v>
      </c>
      <c r="D152" s="66"/>
      <c r="E152" s="39">
        <v>1500</v>
      </c>
      <c r="F152" s="40">
        <f t="shared" si="2"/>
        <v>1848335.1600000001</v>
      </c>
    </row>
    <row r="153" spans="1:6" x14ac:dyDescent="0.25">
      <c r="A153" s="44">
        <v>45107</v>
      </c>
      <c r="B153" s="37">
        <v>31207723198</v>
      </c>
      <c r="C153" s="79" t="s">
        <v>99</v>
      </c>
      <c r="D153" s="66"/>
      <c r="E153" s="39">
        <v>2450</v>
      </c>
      <c r="F153" s="40">
        <f t="shared" si="2"/>
        <v>1845885.1600000001</v>
      </c>
    </row>
    <row r="154" spans="1:6" x14ac:dyDescent="0.25">
      <c r="A154" s="44">
        <v>45107</v>
      </c>
      <c r="B154" s="37">
        <v>31207723558</v>
      </c>
      <c r="C154" s="80" t="s">
        <v>99</v>
      </c>
      <c r="D154" s="66"/>
      <c r="E154" s="39">
        <v>1700</v>
      </c>
      <c r="F154" s="40">
        <f t="shared" si="2"/>
        <v>1844185.1600000001</v>
      </c>
    </row>
    <row r="155" spans="1:6" x14ac:dyDescent="0.25">
      <c r="A155" s="44">
        <v>45107</v>
      </c>
      <c r="B155" s="37">
        <v>31207723957</v>
      </c>
      <c r="C155" s="79" t="s">
        <v>100</v>
      </c>
      <c r="D155" s="66"/>
      <c r="E155" s="39">
        <v>2700</v>
      </c>
      <c r="F155" s="40">
        <f t="shared" si="2"/>
        <v>1841485.1600000001</v>
      </c>
    </row>
    <row r="156" spans="1:6" x14ac:dyDescent="0.25">
      <c r="A156" s="44">
        <v>45107</v>
      </c>
      <c r="B156" s="37">
        <v>31207724726</v>
      </c>
      <c r="C156" s="79" t="s">
        <v>101</v>
      </c>
      <c r="D156" s="66"/>
      <c r="E156" s="39">
        <v>2150</v>
      </c>
      <c r="F156" s="40">
        <f t="shared" si="2"/>
        <v>1839335.1600000001</v>
      </c>
    </row>
    <row r="157" spans="1:6" x14ac:dyDescent="0.25">
      <c r="A157" s="44">
        <v>45107</v>
      </c>
      <c r="B157" s="37">
        <v>31209505270</v>
      </c>
      <c r="C157" s="81" t="s">
        <v>102</v>
      </c>
      <c r="D157" s="66"/>
      <c r="E157" s="39">
        <v>53259</v>
      </c>
      <c r="F157" s="40">
        <f t="shared" si="2"/>
        <v>1786076.1600000001</v>
      </c>
    </row>
    <row r="158" spans="1:6" x14ac:dyDescent="0.25">
      <c r="A158" s="44">
        <v>45107</v>
      </c>
      <c r="B158" s="37">
        <v>31209506519</v>
      </c>
      <c r="C158" s="79" t="s">
        <v>103</v>
      </c>
      <c r="D158" s="66"/>
      <c r="E158" s="39">
        <v>276821.75</v>
      </c>
      <c r="F158" s="40">
        <f t="shared" si="2"/>
        <v>1509254.4100000001</v>
      </c>
    </row>
    <row r="159" spans="1:6" x14ac:dyDescent="0.25">
      <c r="A159" s="44">
        <v>45107</v>
      </c>
      <c r="B159" s="37">
        <v>31209507433</v>
      </c>
      <c r="C159" s="79" t="s">
        <v>104</v>
      </c>
      <c r="D159" s="66"/>
      <c r="E159" s="39">
        <v>88134.35</v>
      </c>
      <c r="F159" s="40">
        <f t="shared" si="2"/>
        <v>1421120.06</v>
      </c>
    </row>
    <row r="160" spans="1:6" ht="23.25" x14ac:dyDescent="0.25">
      <c r="A160" s="44">
        <v>45107</v>
      </c>
      <c r="B160" s="37">
        <v>31209507886</v>
      </c>
      <c r="C160" s="81" t="s">
        <v>105</v>
      </c>
      <c r="D160" s="66"/>
      <c r="E160" s="39">
        <v>284443.71999999997</v>
      </c>
      <c r="F160" s="40">
        <f t="shared" si="2"/>
        <v>1136676.3400000001</v>
      </c>
    </row>
    <row r="161" spans="1:10" ht="23.25" x14ac:dyDescent="0.25">
      <c r="A161" s="44">
        <v>45107</v>
      </c>
      <c r="B161" s="37">
        <v>31209508317</v>
      </c>
      <c r="C161" s="79" t="s">
        <v>106</v>
      </c>
      <c r="D161" s="66"/>
      <c r="E161" s="39">
        <v>125410.18</v>
      </c>
      <c r="F161" s="40">
        <f t="shared" si="2"/>
        <v>1011266.1600000001</v>
      </c>
    </row>
    <row r="162" spans="1:10" x14ac:dyDescent="0.25">
      <c r="A162" s="44">
        <v>45107</v>
      </c>
      <c r="B162" s="37">
        <v>31209508767</v>
      </c>
      <c r="C162" s="79" t="s">
        <v>107</v>
      </c>
      <c r="D162" s="66"/>
      <c r="E162" s="39">
        <v>16950</v>
      </c>
      <c r="F162" s="40">
        <f t="shared" si="2"/>
        <v>994316.16000000015</v>
      </c>
    </row>
    <row r="163" spans="1:10" x14ac:dyDescent="0.25">
      <c r="A163" s="44">
        <v>45107</v>
      </c>
      <c r="B163" s="37">
        <v>31209509244</v>
      </c>
      <c r="C163" s="79" t="s">
        <v>107</v>
      </c>
      <c r="D163" s="66"/>
      <c r="E163" s="39">
        <v>28815</v>
      </c>
      <c r="F163" s="40">
        <f t="shared" si="2"/>
        <v>965501.16000000015</v>
      </c>
    </row>
    <row r="164" spans="1:10" x14ac:dyDescent="0.25">
      <c r="A164" s="44">
        <v>45107</v>
      </c>
      <c r="B164" s="37">
        <v>31209509773</v>
      </c>
      <c r="C164" s="79" t="s">
        <v>108</v>
      </c>
      <c r="D164" s="66"/>
      <c r="E164" s="39">
        <v>595826.37</v>
      </c>
      <c r="F164" s="40">
        <f t="shared" si="2"/>
        <v>369674.79000000015</v>
      </c>
    </row>
    <row r="165" spans="1:10" ht="23.25" x14ac:dyDescent="0.25">
      <c r="A165" s="44">
        <v>45107</v>
      </c>
      <c r="B165" s="37">
        <v>31209510478</v>
      </c>
      <c r="C165" s="79" t="s">
        <v>109</v>
      </c>
      <c r="D165" s="66"/>
      <c r="E165" s="39">
        <v>7125</v>
      </c>
      <c r="F165" s="40">
        <f t="shared" si="2"/>
        <v>362549.79000000015</v>
      </c>
    </row>
    <row r="166" spans="1:10" x14ac:dyDescent="0.25">
      <c r="A166" s="44">
        <v>45107</v>
      </c>
      <c r="B166" s="37">
        <v>31209511935</v>
      </c>
      <c r="C166" s="79" t="s">
        <v>110</v>
      </c>
      <c r="D166" s="66"/>
      <c r="E166" s="39">
        <v>269701.5</v>
      </c>
      <c r="F166" s="40">
        <f t="shared" si="2"/>
        <v>92848.290000000154</v>
      </c>
    </row>
    <row r="167" spans="1:10" x14ac:dyDescent="0.25">
      <c r="A167" s="44">
        <v>45107</v>
      </c>
      <c r="B167" s="48" t="s">
        <v>22</v>
      </c>
      <c r="C167" s="82" t="s">
        <v>111</v>
      </c>
      <c r="D167" s="66"/>
      <c r="E167" s="39">
        <f>175+404.55+10.69+893.74+43.22+25.43+188.12+426.67+132.2+415.23+79.89+3.23+4.05+2.55+3.68+2.25+7.95+30.3+1.13+2.55+1.35+5.33+2.03+9.38+25.13+5.25+2.03+1.8+1.35+1.35+12.75+5.48+9.68+7.65+2.55+2.55+7.28+4.28+2.03+13.65+9+24.38+9.3+3.9+1.58+16.2+10.05+4.13+2.03+4.13+3.23+10.8+11.33+14.18+10.8+30.45+2.55+7.73+2.25+2.33+1.35+5.93+9.15+1.35+6.08+2.03+2.55+12.9+2.03+8.63+10.58+1.35+1.35+2.55+1.35+1.65+3.23+2.25+6.75+2.03+9.9+2.78+3.9+3.68+1.35+2.85+2.78+1.35+1.13+2.55+5.93+80+184.84+1518.88+50.78+720.18+12.27+61.05+4.58+7.95+4.13+43.5+14.63+2.03+1.13+2.03+1.2+7.95+4.05+41.85+8.63+11.03+1.35+2.03+2.03+33.3+2.03+2.03+32.7+5.93+11.85+3.68+22.5+15.9+4.8+17.85+29.03+7.28+2.03+2.03+2.7+7.35+11.25+31.28+51.83+2.55+2.55+9.53+9+4.05+1.35+4.5+2.03+1.35+3.23+1.35+9+3.23+5.25+3.38+4.73+1.65+1.35+2.03+3.6+4.2+2.25+18</f>
        <v>6464.5800000000036</v>
      </c>
      <c r="F167" s="40">
        <f t="shared" si="2"/>
        <v>86383.710000000152</v>
      </c>
    </row>
    <row r="168" spans="1:10" x14ac:dyDescent="0.25">
      <c r="G168" s="3"/>
      <c r="H168" s="3"/>
    </row>
    <row r="169" spans="1:10" x14ac:dyDescent="0.25">
      <c r="G169" s="3"/>
      <c r="H169" s="3"/>
    </row>
    <row r="170" spans="1:10" x14ac:dyDescent="0.25">
      <c r="G170" s="3"/>
      <c r="H170" s="3"/>
    </row>
    <row r="171" spans="1:10" x14ac:dyDescent="0.25">
      <c r="A171" t="s">
        <v>9</v>
      </c>
      <c r="D171" t="s">
        <v>10</v>
      </c>
    </row>
    <row r="172" spans="1:10" x14ac:dyDescent="0.25">
      <c r="A172" t="s">
        <v>4</v>
      </c>
      <c r="D172" t="s">
        <v>14</v>
      </c>
      <c r="G172" s="3"/>
      <c r="I172" s="3"/>
    </row>
    <row r="173" spans="1:10" x14ac:dyDescent="0.25">
      <c r="J173" s="3"/>
    </row>
    <row r="245" spans="7:7" x14ac:dyDescent="0.25">
      <c r="G245" s="41"/>
    </row>
    <row r="246" spans="7:7" x14ac:dyDescent="0.25">
      <c r="G246" s="5"/>
    </row>
  </sheetData>
  <mergeCells count="3">
    <mergeCell ref="A1:E1"/>
    <mergeCell ref="A3:E3"/>
    <mergeCell ref="A6:E6"/>
  </mergeCells>
  <pageMargins left="0.7" right="0.7" top="0.75" bottom="0.75" header="0.3" footer="0.3"/>
  <pageSetup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CBB7-91E9-402F-B416-A2F17E129D43}">
  <sheetPr>
    <pageSetUpPr fitToPage="1"/>
  </sheetPr>
  <dimension ref="A1:I82"/>
  <sheetViews>
    <sheetView topLeftCell="A25" workbookViewId="0">
      <selection activeCell="F80" sqref="A1:F80"/>
    </sheetView>
  </sheetViews>
  <sheetFormatPr baseColWidth="10" defaultRowHeight="15" x14ac:dyDescent="0.25"/>
  <cols>
    <col min="1" max="1" width="10.42578125" customWidth="1"/>
    <col min="2" max="2" width="13" bestFit="1" customWidth="1"/>
    <col min="3" max="3" width="29.85546875" customWidth="1"/>
    <col min="4" max="4" width="9" customWidth="1"/>
    <col min="5" max="5" width="8.42578125" customWidth="1"/>
    <col min="6" max="6" width="17" customWidth="1"/>
    <col min="257" max="257" width="10.42578125" customWidth="1"/>
    <col min="258" max="258" width="13" bestFit="1" customWidth="1"/>
    <col min="259" max="259" width="29.85546875" customWidth="1"/>
    <col min="260" max="260" width="9" customWidth="1"/>
    <col min="261" max="261" width="8.42578125" customWidth="1"/>
    <col min="262" max="262" width="8.7109375" bestFit="1" customWidth="1"/>
    <col min="513" max="513" width="10.42578125" customWidth="1"/>
    <col min="514" max="514" width="13" bestFit="1" customWidth="1"/>
    <col min="515" max="515" width="29.85546875" customWidth="1"/>
    <col min="516" max="516" width="9" customWidth="1"/>
    <col min="517" max="517" width="8.42578125" customWidth="1"/>
    <col min="518" max="518" width="8.7109375" bestFit="1" customWidth="1"/>
    <col min="769" max="769" width="10.42578125" customWidth="1"/>
    <col min="770" max="770" width="13" bestFit="1" customWidth="1"/>
    <col min="771" max="771" width="29.85546875" customWidth="1"/>
    <col min="772" max="772" width="9" customWidth="1"/>
    <col min="773" max="773" width="8.42578125" customWidth="1"/>
    <col min="774" max="774" width="8.7109375" bestFit="1" customWidth="1"/>
    <col min="1025" max="1025" width="10.42578125" customWidth="1"/>
    <col min="1026" max="1026" width="13" bestFit="1" customWidth="1"/>
    <col min="1027" max="1027" width="29.85546875" customWidth="1"/>
    <col min="1028" max="1028" width="9" customWidth="1"/>
    <col min="1029" max="1029" width="8.42578125" customWidth="1"/>
    <col min="1030" max="1030" width="8.7109375" bestFit="1" customWidth="1"/>
    <col min="1281" max="1281" width="10.42578125" customWidth="1"/>
    <col min="1282" max="1282" width="13" bestFit="1" customWidth="1"/>
    <col min="1283" max="1283" width="29.85546875" customWidth="1"/>
    <col min="1284" max="1284" width="9" customWidth="1"/>
    <col min="1285" max="1285" width="8.42578125" customWidth="1"/>
    <col min="1286" max="1286" width="8.7109375" bestFit="1" customWidth="1"/>
    <col min="1537" max="1537" width="10.42578125" customWidth="1"/>
    <col min="1538" max="1538" width="13" bestFit="1" customWidth="1"/>
    <col min="1539" max="1539" width="29.85546875" customWidth="1"/>
    <col min="1540" max="1540" width="9" customWidth="1"/>
    <col min="1541" max="1541" width="8.42578125" customWidth="1"/>
    <col min="1542" max="1542" width="8.7109375" bestFit="1" customWidth="1"/>
    <col min="1793" max="1793" width="10.42578125" customWidth="1"/>
    <col min="1794" max="1794" width="13" bestFit="1" customWidth="1"/>
    <col min="1795" max="1795" width="29.85546875" customWidth="1"/>
    <col min="1796" max="1796" width="9" customWidth="1"/>
    <col min="1797" max="1797" width="8.42578125" customWidth="1"/>
    <col min="1798" max="1798" width="8.7109375" bestFit="1" customWidth="1"/>
    <col min="2049" max="2049" width="10.42578125" customWidth="1"/>
    <col min="2050" max="2050" width="13" bestFit="1" customWidth="1"/>
    <col min="2051" max="2051" width="29.85546875" customWidth="1"/>
    <col min="2052" max="2052" width="9" customWidth="1"/>
    <col min="2053" max="2053" width="8.42578125" customWidth="1"/>
    <col min="2054" max="2054" width="8.7109375" bestFit="1" customWidth="1"/>
    <col min="2305" max="2305" width="10.42578125" customWidth="1"/>
    <col min="2306" max="2306" width="13" bestFit="1" customWidth="1"/>
    <col min="2307" max="2307" width="29.85546875" customWidth="1"/>
    <col min="2308" max="2308" width="9" customWidth="1"/>
    <col min="2309" max="2309" width="8.42578125" customWidth="1"/>
    <col min="2310" max="2310" width="8.7109375" bestFit="1" customWidth="1"/>
    <col min="2561" max="2561" width="10.42578125" customWidth="1"/>
    <col min="2562" max="2562" width="13" bestFit="1" customWidth="1"/>
    <col min="2563" max="2563" width="29.85546875" customWidth="1"/>
    <col min="2564" max="2564" width="9" customWidth="1"/>
    <col min="2565" max="2565" width="8.42578125" customWidth="1"/>
    <col min="2566" max="2566" width="8.7109375" bestFit="1" customWidth="1"/>
    <col min="2817" max="2817" width="10.42578125" customWidth="1"/>
    <col min="2818" max="2818" width="13" bestFit="1" customWidth="1"/>
    <col min="2819" max="2819" width="29.85546875" customWidth="1"/>
    <col min="2820" max="2820" width="9" customWidth="1"/>
    <col min="2821" max="2821" width="8.42578125" customWidth="1"/>
    <col min="2822" max="2822" width="8.7109375" bestFit="1" customWidth="1"/>
    <col min="3073" max="3073" width="10.42578125" customWidth="1"/>
    <col min="3074" max="3074" width="13" bestFit="1" customWidth="1"/>
    <col min="3075" max="3075" width="29.85546875" customWidth="1"/>
    <col min="3076" max="3076" width="9" customWidth="1"/>
    <col min="3077" max="3077" width="8.42578125" customWidth="1"/>
    <col min="3078" max="3078" width="8.7109375" bestFit="1" customWidth="1"/>
    <col min="3329" max="3329" width="10.42578125" customWidth="1"/>
    <col min="3330" max="3330" width="13" bestFit="1" customWidth="1"/>
    <col min="3331" max="3331" width="29.85546875" customWidth="1"/>
    <col min="3332" max="3332" width="9" customWidth="1"/>
    <col min="3333" max="3333" width="8.42578125" customWidth="1"/>
    <col min="3334" max="3334" width="8.7109375" bestFit="1" customWidth="1"/>
    <col min="3585" max="3585" width="10.42578125" customWidth="1"/>
    <col min="3586" max="3586" width="13" bestFit="1" customWidth="1"/>
    <col min="3587" max="3587" width="29.85546875" customWidth="1"/>
    <col min="3588" max="3588" width="9" customWidth="1"/>
    <col min="3589" max="3589" width="8.42578125" customWidth="1"/>
    <col min="3590" max="3590" width="8.7109375" bestFit="1" customWidth="1"/>
    <col min="3841" max="3841" width="10.42578125" customWidth="1"/>
    <col min="3842" max="3842" width="13" bestFit="1" customWidth="1"/>
    <col min="3843" max="3843" width="29.85546875" customWidth="1"/>
    <col min="3844" max="3844" width="9" customWidth="1"/>
    <col min="3845" max="3845" width="8.42578125" customWidth="1"/>
    <col min="3846" max="3846" width="8.7109375" bestFit="1" customWidth="1"/>
    <col min="4097" max="4097" width="10.42578125" customWidth="1"/>
    <col min="4098" max="4098" width="13" bestFit="1" customWidth="1"/>
    <col min="4099" max="4099" width="29.85546875" customWidth="1"/>
    <col min="4100" max="4100" width="9" customWidth="1"/>
    <col min="4101" max="4101" width="8.42578125" customWidth="1"/>
    <col min="4102" max="4102" width="8.7109375" bestFit="1" customWidth="1"/>
    <col min="4353" max="4353" width="10.42578125" customWidth="1"/>
    <col min="4354" max="4354" width="13" bestFit="1" customWidth="1"/>
    <col min="4355" max="4355" width="29.85546875" customWidth="1"/>
    <col min="4356" max="4356" width="9" customWidth="1"/>
    <col min="4357" max="4357" width="8.42578125" customWidth="1"/>
    <col min="4358" max="4358" width="8.7109375" bestFit="1" customWidth="1"/>
    <col min="4609" max="4609" width="10.42578125" customWidth="1"/>
    <col min="4610" max="4610" width="13" bestFit="1" customWidth="1"/>
    <col min="4611" max="4611" width="29.85546875" customWidth="1"/>
    <col min="4612" max="4612" width="9" customWidth="1"/>
    <col min="4613" max="4613" width="8.42578125" customWidth="1"/>
    <col min="4614" max="4614" width="8.7109375" bestFit="1" customWidth="1"/>
    <col min="4865" max="4865" width="10.42578125" customWidth="1"/>
    <col min="4866" max="4866" width="13" bestFit="1" customWidth="1"/>
    <col min="4867" max="4867" width="29.85546875" customWidth="1"/>
    <col min="4868" max="4868" width="9" customWidth="1"/>
    <col min="4869" max="4869" width="8.42578125" customWidth="1"/>
    <col min="4870" max="4870" width="8.7109375" bestFit="1" customWidth="1"/>
    <col min="5121" max="5121" width="10.42578125" customWidth="1"/>
    <col min="5122" max="5122" width="13" bestFit="1" customWidth="1"/>
    <col min="5123" max="5123" width="29.85546875" customWidth="1"/>
    <col min="5124" max="5124" width="9" customWidth="1"/>
    <col min="5125" max="5125" width="8.42578125" customWidth="1"/>
    <col min="5126" max="5126" width="8.7109375" bestFit="1" customWidth="1"/>
    <col min="5377" max="5377" width="10.42578125" customWidth="1"/>
    <col min="5378" max="5378" width="13" bestFit="1" customWidth="1"/>
    <col min="5379" max="5379" width="29.85546875" customWidth="1"/>
    <col min="5380" max="5380" width="9" customWidth="1"/>
    <col min="5381" max="5381" width="8.42578125" customWidth="1"/>
    <col min="5382" max="5382" width="8.7109375" bestFit="1" customWidth="1"/>
    <col min="5633" max="5633" width="10.42578125" customWidth="1"/>
    <col min="5634" max="5634" width="13" bestFit="1" customWidth="1"/>
    <col min="5635" max="5635" width="29.85546875" customWidth="1"/>
    <col min="5636" max="5636" width="9" customWidth="1"/>
    <col min="5637" max="5637" width="8.42578125" customWidth="1"/>
    <col min="5638" max="5638" width="8.7109375" bestFit="1" customWidth="1"/>
    <col min="5889" max="5889" width="10.42578125" customWidth="1"/>
    <col min="5890" max="5890" width="13" bestFit="1" customWidth="1"/>
    <col min="5891" max="5891" width="29.85546875" customWidth="1"/>
    <col min="5892" max="5892" width="9" customWidth="1"/>
    <col min="5893" max="5893" width="8.42578125" customWidth="1"/>
    <col min="5894" max="5894" width="8.7109375" bestFit="1" customWidth="1"/>
    <col min="6145" max="6145" width="10.42578125" customWidth="1"/>
    <col min="6146" max="6146" width="13" bestFit="1" customWidth="1"/>
    <col min="6147" max="6147" width="29.85546875" customWidth="1"/>
    <col min="6148" max="6148" width="9" customWidth="1"/>
    <col min="6149" max="6149" width="8.42578125" customWidth="1"/>
    <col min="6150" max="6150" width="8.7109375" bestFit="1" customWidth="1"/>
    <col min="6401" max="6401" width="10.42578125" customWidth="1"/>
    <col min="6402" max="6402" width="13" bestFit="1" customWidth="1"/>
    <col min="6403" max="6403" width="29.85546875" customWidth="1"/>
    <col min="6404" max="6404" width="9" customWidth="1"/>
    <col min="6405" max="6405" width="8.42578125" customWidth="1"/>
    <col min="6406" max="6406" width="8.7109375" bestFit="1" customWidth="1"/>
    <col min="6657" max="6657" width="10.42578125" customWidth="1"/>
    <col min="6658" max="6658" width="13" bestFit="1" customWidth="1"/>
    <col min="6659" max="6659" width="29.85546875" customWidth="1"/>
    <col min="6660" max="6660" width="9" customWidth="1"/>
    <col min="6661" max="6661" width="8.42578125" customWidth="1"/>
    <col min="6662" max="6662" width="8.7109375" bestFit="1" customWidth="1"/>
    <col min="6913" max="6913" width="10.42578125" customWidth="1"/>
    <col min="6914" max="6914" width="13" bestFit="1" customWidth="1"/>
    <col min="6915" max="6915" width="29.85546875" customWidth="1"/>
    <col min="6916" max="6916" width="9" customWidth="1"/>
    <col min="6917" max="6917" width="8.42578125" customWidth="1"/>
    <col min="6918" max="6918" width="8.7109375" bestFit="1" customWidth="1"/>
    <col min="7169" max="7169" width="10.42578125" customWidth="1"/>
    <col min="7170" max="7170" width="13" bestFit="1" customWidth="1"/>
    <col min="7171" max="7171" width="29.85546875" customWidth="1"/>
    <col min="7172" max="7172" width="9" customWidth="1"/>
    <col min="7173" max="7173" width="8.42578125" customWidth="1"/>
    <col min="7174" max="7174" width="8.7109375" bestFit="1" customWidth="1"/>
    <col min="7425" max="7425" width="10.42578125" customWidth="1"/>
    <col min="7426" max="7426" width="13" bestFit="1" customWidth="1"/>
    <col min="7427" max="7427" width="29.85546875" customWidth="1"/>
    <col min="7428" max="7428" width="9" customWidth="1"/>
    <col min="7429" max="7429" width="8.42578125" customWidth="1"/>
    <col min="7430" max="7430" width="8.7109375" bestFit="1" customWidth="1"/>
    <col min="7681" max="7681" width="10.42578125" customWidth="1"/>
    <col min="7682" max="7682" width="13" bestFit="1" customWidth="1"/>
    <col min="7683" max="7683" width="29.85546875" customWidth="1"/>
    <col min="7684" max="7684" width="9" customWidth="1"/>
    <col min="7685" max="7685" width="8.42578125" customWidth="1"/>
    <col min="7686" max="7686" width="8.7109375" bestFit="1" customWidth="1"/>
    <col min="7937" max="7937" width="10.42578125" customWidth="1"/>
    <col min="7938" max="7938" width="13" bestFit="1" customWidth="1"/>
    <col min="7939" max="7939" width="29.85546875" customWidth="1"/>
    <col min="7940" max="7940" width="9" customWidth="1"/>
    <col min="7941" max="7941" width="8.42578125" customWidth="1"/>
    <col min="7942" max="7942" width="8.7109375" bestFit="1" customWidth="1"/>
    <col min="8193" max="8193" width="10.42578125" customWidth="1"/>
    <col min="8194" max="8194" width="13" bestFit="1" customWidth="1"/>
    <col min="8195" max="8195" width="29.85546875" customWidth="1"/>
    <col min="8196" max="8196" width="9" customWidth="1"/>
    <col min="8197" max="8197" width="8.42578125" customWidth="1"/>
    <col min="8198" max="8198" width="8.7109375" bestFit="1" customWidth="1"/>
    <col min="8449" max="8449" width="10.42578125" customWidth="1"/>
    <col min="8450" max="8450" width="13" bestFit="1" customWidth="1"/>
    <col min="8451" max="8451" width="29.85546875" customWidth="1"/>
    <col min="8452" max="8452" width="9" customWidth="1"/>
    <col min="8453" max="8453" width="8.42578125" customWidth="1"/>
    <col min="8454" max="8454" width="8.7109375" bestFit="1" customWidth="1"/>
    <col min="8705" max="8705" width="10.42578125" customWidth="1"/>
    <col min="8706" max="8706" width="13" bestFit="1" customWidth="1"/>
    <col min="8707" max="8707" width="29.85546875" customWidth="1"/>
    <col min="8708" max="8708" width="9" customWidth="1"/>
    <col min="8709" max="8709" width="8.42578125" customWidth="1"/>
    <col min="8710" max="8710" width="8.7109375" bestFit="1" customWidth="1"/>
    <col min="8961" max="8961" width="10.42578125" customWidth="1"/>
    <col min="8962" max="8962" width="13" bestFit="1" customWidth="1"/>
    <col min="8963" max="8963" width="29.85546875" customWidth="1"/>
    <col min="8964" max="8964" width="9" customWidth="1"/>
    <col min="8965" max="8965" width="8.42578125" customWidth="1"/>
    <col min="8966" max="8966" width="8.7109375" bestFit="1" customWidth="1"/>
    <col min="9217" max="9217" width="10.42578125" customWidth="1"/>
    <col min="9218" max="9218" width="13" bestFit="1" customWidth="1"/>
    <col min="9219" max="9219" width="29.85546875" customWidth="1"/>
    <col min="9220" max="9220" width="9" customWidth="1"/>
    <col min="9221" max="9221" width="8.42578125" customWidth="1"/>
    <col min="9222" max="9222" width="8.7109375" bestFit="1" customWidth="1"/>
    <col min="9473" max="9473" width="10.42578125" customWidth="1"/>
    <col min="9474" max="9474" width="13" bestFit="1" customWidth="1"/>
    <col min="9475" max="9475" width="29.85546875" customWidth="1"/>
    <col min="9476" max="9476" width="9" customWidth="1"/>
    <col min="9477" max="9477" width="8.42578125" customWidth="1"/>
    <col min="9478" max="9478" width="8.7109375" bestFit="1" customWidth="1"/>
    <col min="9729" max="9729" width="10.42578125" customWidth="1"/>
    <col min="9730" max="9730" width="13" bestFit="1" customWidth="1"/>
    <col min="9731" max="9731" width="29.85546875" customWidth="1"/>
    <col min="9732" max="9732" width="9" customWidth="1"/>
    <col min="9733" max="9733" width="8.42578125" customWidth="1"/>
    <col min="9734" max="9734" width="8.7109375" bestFit="1" customWidth="1"/>
    <col min="9985" max="9985" width="10.42578125" customWidth="1"/>
    <col min="9986" max="9986" width="13" bestFit="1" customWidth="1"/>
    <col min="9987" max="9987" width="29.85546875" customWidth="1"/>
    <col min="9988" max="9988" width="9" customWidth="1"/>
    <col min="9989" max="9989" width="8.42578125" customWidth="1"/>
    <col min="9990" max="9990" width="8.7109375" bestFit="1" customWidth="1"/>
    <col min="10241" max="10241" width="10.42578125" customWidth="1"/>
    <col min="10242" max="10242" width="13" bestFit="1" customWidth="1"/>
    <col min="10243" max="10243" width="29.85546875" customWidth="1"/>
    <col min="10244" max="10244" width="9" customWidth="1"/>
    <col min="10245" max="10245" width="8.42578125" customWidth="1"/>
    <col min="10246" max="10246" width="8.7109375" bestFit="1" customWidth="1"/>
    <col min="10497" max="10497" width="10.42578125" customWidth="1"/>
    <col min="10498" max="10498" width="13" bestFit="1" customWidth="1"/>
    <col min="10499" max="10499" width="29.85546875" customWidth="1"/>
    <col min="10500" max="10500" width="9" customWidth="1"/>
    <col min="10501" max="10501" width="8.42578125" customWidth="1"/>
    <col min="10502" max="10502" width="8.7109375" bestFit="1" customWidth="1"/>
    <col min="10753" max="10753" width="10.42578125" customWidth="1"/>
    <col min="10754" max="10754" width="13" bestFit="1" customWidth="1"/>
    <col min="10755" max="10755" width="29.85546875" customWidth="1"/>
    <col min="10756" max="10756" width="9" customWidth="1"/>
    <col min="10757" max="10757" width="8.42578125" customWidth="1"/>
    <col min="10758" max="10758" width="8.7109375" bestFit="1" customWidth="1"/>
    <col min="11009" max="11009" width="10.42578125" customWidth="1"/>
    <col min="11010" max="11010" width="13" bestFit="1" customWidth="1"/>
    <col min="11011" max="11011" width="29.85546875" customWidth="1"/>
    <col min="11012" max="11012" width="9" customWidth="1"/>
    <col min="11013" max="11013" width="8.42578125" customWidth="1"/>
    <col min="11014" max="11014" width="8.7109375" bestFit="1" customWidth="1"/>
    <col min="11265" max="11265" width="10.42578125" customWidth="1"/>
    <col min="11266" max="11266" width="13" bestFit="1" customWidth="1"/>
    <col min="11267" max="11267" width="29.85546875" customWidth="1"/>
    <col min="11268" max="11268" width="9" customWidth="1"/>
    <col min="11269" max="11269" width="8.42578125" customWidth="1"/>
    <col min="11270" max="11270" width="8.7109375" bestFit="1" customWidth="1"/>
    <col min="11521" max="11521" width="10.42578125" customWidth="1"/>
    <col min="11522" max="11522" width="13" bestFit="1" customWidth="1"/>
    <col min="11523" max="11523" width="29.85546875" customWidth="1"/>
    <col min="11524" max="11524" width="9" customWidth="1"/>
    <col min="11525" max="11525" width="8.42578125" customWidth="1"/>
    <col min="11526" max="11526" width="8.7109375" bestFit="1" customWidth="1"/>
    <col min="11777" max="11777" width="10.42578125" customWidth="1"/>
    <col min="11778" max="11778" width="13" bestFit="1" customWidth="1"/>
    <col min="11779" max="11779" width="29.85546875" customWidth="1"/>
    <col min="11780" max="11780" width="9" customWidth="1"/>
    <col min="11781" max="11781" width="8.42578125" customWidth="1"/>
    <col min="11782" max="11782" width="8.7109375" bestFit="1" customWidth="1"/>
    <col min="12033" max="12033" width="10.42578125" customWidth="1"/>
    <col min="12034" max="12034" width="13" bestFit="1" customWidth="1"/>
    <col min="12035" max="12035" width="29.85546875" customWidth="1"/>
    <col min="12036" max="12036" width="9" customWidth="1"/>
    <col min="12037" max="12037" width="8.42578125" customWidth="1"/>
    <col min="12038" max="12038" width="8.7109375" bestFit="1" customWidth="1"/>
    <col min="12289" max="12289" width="10.42578125" customWidth="1"/>
    <col min="12290" max="12290" width="13" bestFit="1" customWidth="1"/>
    <col min="12291" max="12291" width="29.85546875" customWidth="1"/>
    <col min="12292" max="12292" width="9" customWidth="1"/>
    <col min="12293" max="12293" width="8.42578125" customWidth="1"/>
    <col min="12294" max="12294" width="8.7109375" bestFit="1" customWidth="1"/>
    <col min="12545" max="12545" width="10.42578125" customWidth="1"/>
    <col min="12546" max="12546" width="13" bestFit="1" customWidth="1"/>
    <col min="12547" max="12547" width="29.85546875" customWidth="1"/>
    <col min="12548" max="12548" width="9" customWidth="1"/>
    <col min="12549" max="12549" width="8.42578125" customWidth="1"/>
    <col min="12550" max="12550" width="8.7109375" bestFit="1" customWidth="1"/>
    <col min="12801" max="12801" width="10.42578125" customWidth="1"/>
    <col min="12802" max="12802" width="13" bestFit="1" customWidth="1"/>
    <col min="12803" max="12803" width="29.85546875" customWidth="1"/>
    <col min="12804" max="12804" width="9" customWidth="1"/>
    <col min="12805" max="12805" width="8.42578125" customWidth="1"/>
    <col min="12806" max="12806" width="8.7109375" bestFit="1" customWidth="1"/>
    <col min="13057" max="13057" width="10.42578125" customWidth="1"/>
    <col min="13058" max="13058" width="13" bestFit="1" customWidth="1"/>
    <col min="13059" max="13059" width="29.85546875" customWidth="1"/>
    <col min="13060" max="13060" width="9" customWidth="1"/>
    <col min="13061" max="13061" width="8.42578125" customWidth="1"/>
    <col min="13062" max="13062" width="8.7109375" bestFit="1" customWidth="1"/>
    <col min="13313" max="13313" width="10.42578125" customWidth="1"/>
    <col min="13314" max="13314" width="13" bestFit="1" customWidth="1"/>
    <col min="13315" max="13315" width="29.85546875" customWidth="1"/>
    <col min="13316" max="13316" width="9" customWidth="1"/>
    <col min="13317" max="13317" width="8.42578125" customWidth="1"/>
    <col min="13318" max="13318" width="8.7109375" bestFit="1" customWidth="1"/>
    <col min="13569" max="13569" width="10.42578125" customWidth="1"/>
    <col min="13570" max="13570" width="13" bestFit="1" customWidth="1"/>
    <col min="13571" max="13571" width="29.85546875" customWidth="1"/>
    <col min="13572" max="13572" width="9" customWidth="1"/>
    <col min="13573" max="13573" width="8.42578125" customWidth="1"/>
    <col min="13574" max="13574" width="8.7109375" bestFit="1" customWidth="1"/>
    <col min="13825" max="13825" width="10.42578125" customWidth="1"/>
    <col min="13826" max="13826" width="13" bestFit="1" customWidth="1"/>
    <col min="13827" max="13827" width="29.85546875" customWidth="1"/>
    <col min="13828" max="13828" width="9" customWidth="1"/>
    <col min="13829" max="13829" width="8.42578125" customWidth="1"/>
    <col min="13830" max="13830" width="8.7109375" bestFit="1" customWidth="1"/>
    <col min="14081" max="14081" width="10.42578125" customWidth="1"/>
    <col min="14082" max="14082" width="13" bestFit="1" customWidth="1"/>
    <col min="14083" max="14083" width="29.85546875" customWidth="1"/>
    <col min="14084" max="14084" width="9" customWidth="1"/>
    <col min="14085" max="14085" width="8.42578125" customWidth="1"/>
    <col min="14086" max="14086" width="8.7109375" bestFit="1" customWidth="1"/>
    <col min="14337" max="14337" width="10.42578125" customWidth="1"/>
    <col min="14338" max="14338" width="13" bestFit="1" customWidth="1"/>
    <col min="14339" max="14339" width="29.85546875" customWidth="1"/>
    <col min="14340" max="14340" width="9" customWidth="1"/>
    <col min="14341" max="14341" width="8.42578125" customWidth="1"/>
    <col min="14342" max="14342" width="8.7109375" bestFit="1" customWidth="1"/>
    <col min="14593" max="14593" width="10.42578125" customWidth="1"/>
    <col min="14594" max="14594" width="13" bestFit="1" customWidth="1"/>
    <col min="14595" max="14595" width="29.85546875" customWidth="1"/>
    <col min="14596" max="14596" width="9" customWidth="1"/>
    <col min="14597" max="14597" width="8.42578125" customWidth="1"/>
    <col min="14598" max="14598" width="8.7109375" bestFit="1" customWidth="1"/>
    <col min="14849" max="14849" width="10.42578125" customWidth="1"/>
    <col min="14850" max="14850" width="13" bestFit="1" customWidth="1"/>
    <col min="14851" max="14851" width="29.85546875" customWidth="1"/>
    <col min="14852" max="14852" width="9" customWidth="1"/>
    <col min="14853" max="14853" width="8.42578125" customWidth="1"/>
    <col min="14854" max="14854" width="8.7109375" bestFit="1" customWidth="1"/>
    <col min="15105" max="15105" width="10.42578125" customWidth="1"/>
    <col min="15106" max="15106" width="13" bestFit="1" customWidth="1"/>
    <col min="15107" max="15107" width="29.85546875" customWidth="1"/>
    <col min="15108" max="15108" width="9" customWidth="1"/>
    <col min="15109" max="15109" width="8.42578125" customWidth="1"/>
    <col min="15110" max="15110" width="8.7109375" bestFit="1" customWidth="1"/>
    <col min="15361" max="15361" width="10.42578125" customWidth="1"/>
    <col min="15362" max="15362" width="13" bestFit="1" customWidth="1"/>
    <col min="15363" max="15363" width="29.85546875" customWidth="1"/>
    <col min="15364" max="15364" width="9" customWidth="1"/>
    <col min="15365" max="15365" width="8.42578125" customWidth="1"/>
    <col min="15366" max="15366" width="8.7109375" bestFit="1" customWidth="1"/>
    <col min="15617" max="15617" width="10.42578125" customWidth="1"/>
    <col min="15618" max="15618" width="13" bestFit="1" customWidth="1"/>
    <col min="15619" max="15619" width="29.85546875" customWidth="1"/>
    <col min="15620" max="15620" width="9" customWidth="1"/>
    <col min="15621" max="15621" width="8.42578125" customWidth="1"/>
    <col min="15622" max="15622" width="8.7109375" bestFit="1" customWidth="1"/>
    <col min="15873" max="15873" width="10.42578125" customWidth="1"/>
    <col min="15874" max="15874" width="13" bestFit="1" customWidth="1"/>
    <col min="15875" max="15875" width="29.85546875" customWidth="1"/>
    <col min="15876" max="15876" width="9" customWidth="1"/>
    <col min="15877" max="15877" width="8.42578125" customWidth="1"/>
    <col min="15878" max="15878" width="8.7109375" bestFit="1" customWidth="1"/>
    <col min="16129" max="16129" width="10.42578125" customWidth="1"/>
    <col min="16130" max="16130" width="13" bestFit="1" customWidth="1"/>
    <col min="16131" max="16131" width="29.85546875" customWidth="1"/>
    <col min="16132" max="16132" width="9" customWidth="1"/>
    <col min="16133" max="16133" width="8.42578125" customWidth="1"/>
    <col min="16134" max="16134" width="8.7109375" bestFit="1" customWidth="1"/>
  </cols>
  <sheetData>
    <row r="1" spans="1:6" x14ac:dyDescent="0.25">
      <c r="C1" s="42"/>
      <c r="D1" s="42"/>
      <c r="E1" s="42"/>
    </row>
    <row r="2" spans="1:6" ht="15.75" x14ac:dyDescent="0.25">
      <c r="A2" s="87" t="s">
        <v>5</v>
      </c>
      <c r="B2" s="87"/>
      <c r="C2" s="87"/>
      <c r="D2" s="87"/>
      <c r="E2" s="87"/>
    </row>
    <row r="3" spans="1:6" ht="15.75" x14ac:dyDescent="0.25">
      <c r="A3" s="17"/>
      <c r="B3" s="17"/>
      <c r="C3" s="17" t="s">
        <v>23</v>
      </c>
      <c r="D3" s="17"/>
      <c r="E3" s="17"/>
    </row>
    <row r="4" spans="1:6" x14ac:dyDescent="0.25">
      <c r="A4" s="88" t="s">
        <v>112</v>
      </c>
      <c r="B4" s="88"/>
      <c r="C4" s="88"/>
      <c r="D4" s="88"/>
      <c r="E4" s="88"/>
    </row>
    <row r="5" spans="1:6" x14ac:dyDescent="0.25">
      <c r="A5" s="88" t="s">
        <v>24</v>
      </c>
      <c r="B5" s="88"/>
      <c r="C5" s="88"/>
      <c r="D5" s="88"/>
      <c r="E5" s="88"/>
    </row>
    <row r="6" spans="1:6" x14ac:dyDescent="0.25">
      <c r="A6" s="88" t="s">
        <v>25</v>
      </c>
      <c r="B6" s="88"/>
      <c r="C6" s="88"/>
      <c r="D6" s="88"/>
      <c r="E6" s="88"/>
    </row>
    <row r="7" spans="1:6" ht="15.75" thickBot="1" x14ac:dyDescent="0.3">
      <c r="A7" s="89" t="s">
        <v>7</v>
      </c>
      <c r="B7" s="89"/>
      <c r="C7" s="89"/>
      <c r="D7" s="89"/>
      <c r="E7" s="90"/>
      <c r="F7" s="31"/>
    </row>
    <row r="8" spans="1:6" ht="15.75" thickBot="1" x14ac:dyDescent="0.3">
      <c r="A8" s="1" t="s">
        <v>0</v>
      </c>
      <c r="B8" s="43" t="s">
        <v>26</v>
      </c>
      <c r="C8" s="2" t="s">
        <v>2</v>
      </c>
      <c r="D8" s="2" t="s">
        <v>21</v>
      </c>
      <c r="E8" s="2" t="s">
        <v>3</v>
      </c>
      <c r="F8" s="32" t="s">
        <v>8</v>
      </c>
    </row>
    <row r="9" spans="1:6" x14ac:dyDescent="0.25">
      <c r="A9" s="33">
        <v>45078</v>
      </c>
      <c r="B9" s="34"/>
      <c r="C9" s="7" t="s">
        <v>6</v>
      </c>
      <c r="D9" s="62"/>
      <c r="E9" s="4"/>
      <c r="F9" s="63">
        <v>209578.93</v>
      </c>
    </row>
    <row r="10" spans="1:6" x14ac:dyDescent="0.25">
      <c r="A10" s="44">
        <v>45078</v>
      </c>
      <c r="B10" s="45">
        <v>30892386764</v>
      </c>
      <c r="C10" s="14" t="s">
        <v>90</v>
      </c>
      <c r="D10" s="8"/>
      <c r="E10" s="18">
        <v>1200</v>
      </c>
      <c r="F10" s="64">
        <f>+F9+D10-E10</f>
        <v>208378.93</v>
      </c>
    </row>
    <row r="11" spans="1:6" x14ac:dyDescent="0.25">
      <c r="A11" s="44">
        <v>45078</v>
      </c>
      <c r="B11" s="45">
        <v>30892387290</v>
      </c>
      <c r="C11" s="14" t="s">
        <v>90</v>
      </c>
      <c r="D11" s="8"/>
      <c r="E11" s="18">
        <v>2450</v>
      </c>
      <c r="F11" s="64">
        <f t="shared" ref="F11:F74" si="0">+F10+D11-E11</f>
        <v>205928.93</v>
      </c>
    </row>
    <row r="12" spans="1:6" x14ac:dyDescent="0.25">
      <c r="A12" s="44">
        <v>45078</v>
      </c>
      <c r="B12" s="45">
        <v>30892388008</v>
      </c>
      <c r="C12" s="14" t="s">
        <v>90</v>
      </c>
      <c r="D12" s="8"/>
      <c r="E12" s="18">
        <v>900</v>
      </c>
      <c r="F12" s="64">
        <f t="shared" si="0"/>
        <v>205028.93</v>
      </c>
    </row>
    <row r="13" spans="1:6" x14ac:dyDescent="0.25">
      <c r="A13" s="44">
        <v>45078</v>
      </c>
      <c r="B13" s="45">
        <v>30892388384</v>
      </c>
      <c r="C13" s="14" t="s">
        <v>90</v>
      </c>
      <c r="D13" s="8"/>
      <c r="E13" s="18">
        <v>2150</v>
      </c>
      <c r="F13" s="64">
        <f t="shared" si="0"/>
        <v>202878.93</v>
      </c>
    </row>
    <row r="14" spans="1:6" x14ac:dyDescent="0.25">
      <c r="A14" s="44">
        <v>45078</v>
      </c>
      <c r="B14" s="45">
        <v>30892388926</v>
      </c>
      <c r="C14" s="14" t="s">
        <v>90</v>
      </c>
      <c r="D14" s="8"/>
      <c r="E14" s="18">
        <v>2150</v>
      </c>
      <c r="F14" s="64">
        <f t="shared" si="0"/>
        <v>200728.93</v>
      </c>
    </row>
    <row r="15" spans="1:6" x14ac:dyDescent="0.25">
      <c r="A15" s="44">
        <v>45078</v>
      </c>
      <c r="B15" s="45">
        <v>30892389325</v>
      </c>
      <c r="C15" s="14" t="s">
        <v>90</v>
      </c>
      <c r="D15" s="8"/>
      <c r="E15" s="18">
        <v>750</v>
      </c>
      <c r="F15" s="64">
        <f t="shared" si="0"/>
        <v>199978.93</v>
      </c>
    </row>
    <row r="16" spans="1:6" x14ac:dyDescent="0.25">
      <c r="A16" s="44">
        <v>45078</v>
      </c>
      <c r="B16" s="45">
        <v>30892390131</v>
      </c>
      <c r="C16" s="14" t="s">
        <v>90</v>
      </c>
      <c r="D16" s="8"/>
      <c r="E16" s="18">
        <v>900</v>
      </c>
      <c r="F16" s="64">
        <f t="shared" si="0"/>
        <v>199078.93</v>
      </c>
    </row>
    <row r="17" spans="1:6" x14ac:dyDescent="0.25">
      <c r="A17" s="44">
        <v>45078</v>
      </c>
      <c r="B17" s="45">
        <v>30892390716</v>
      </c>
      <c r="C17" s="14" t="s">
        <v>90</v>
      </c>
      <c r="D17" s="8"/>
      <c r="E17" s="18">
        <v>1200</v>
      </c>
      <c r="F17" s="64">
        <f t="shared" si="0"/>
        <v>197878.93</v>
      </c>
    </row>
    <row r="18" spans="1:6" x14ac:dyDescent="0.25">
      <c r="A18" s="44">
        <v>45078</v>
      </c>
      <c r="B18" s="45">
        <v>30892391267</v>
      </c>
      <c r="C18" s="14" t="s">
        <v>90</v>
      </c>
      <c r="D18" s="8"/>
      <c r="E18" s="18">
        <v>2750</v>
      </c>
      <c r="F18" s="64">
        <f t="shared" si="0"/>
        <v>195128.93</v>
      </c>
    </row>
    <row r="19" spans="1:6" x14ac:dyDescent="0.25">
      <c r="A19" s="44">
        <v>45078</v>
      </c>
      <c r="B19" s="45">
        <v>30892391794</v>
      </c>
      <c r="C19" s="14" t="s">
        <v>90</v>
      </c>
      <c r="D19" s="8"/>
      <c r="E19" s="18">
        <v>4300</v>
      </c>
      <c r="F19" s="64">
        <f t="shared" si="0"/>
        <v>190828.93</v>
      </c>
    </row>
    <row r="20" spans="1:6" x14ac:dyDescent="0.25">
      <c r="A20" s="44">
        <v>45078</v>
      </c>
      <c r="B20" s="45">
        <v>30892403772</v>
      </c>
      <c r="C20" s="14" t="s">
        <v>90</v>
      </c>
      <c r="D20" s="8"/>
      <c r="E20" s="18">
        <v>2450</v>
      </c>
      <c r="F20" s="64">
        <f t="shared" si="0"/>
        <v>188378.93</v>
      </c>
    </row>
    <row r="21" spans="1:6" x14ac:dyDescent="0.25">
      <c r="A21" s="44">
        <v>45078</v>
      </c>
      <c r="B21" s="45">
        <v>30892404137</v>
      </c>
      <c r="C21" s="14" t="s">
        <v>90</v>
      </c>
      <c r="D21" s="8"/>
      <c r="E21" s="18">
        <v>2750</v>
      </c>
      <c r="F21" s="64">
        <f t="shared" si="0"/>
        <v>185628.93</v>
      </c>
    </row>
    <row r="22" spans="1:6" x14ac:dyDescent="0.25">
      <c r="A22" s="44">
        <v>45078</v>
      </c>
      <c r="B22" s="45">
        <v>30892404537</v>
      </c>
      <c r="C22" s="14" t="s">
        <v>90</v>
      </c>
      <c r="D22" s="8"/>
      <c r="E22" s="18">
        <v>9950</v>
      </c>
      <c r="F22" s="64">
        <f t="shared" si="0"/>
        <v>175678.93</v>
      </c>
    </row>
    <row r="23" spans="1:6" x14ac:dyDescent="0.25">
      <c r="A23" s="44">
        <v>45078</v>
      </c>
      <c r="B23" s="45">
        <v>30892445062</v>
      </c>
      <c r="C23" s="14" t="s">
        <v>90</v>
      </c>
      <c r="D23" s="8"/>
      <c r="E23" s="18">
        <v>1800</v>
      </c>
      <c r="F23" s="64">
        <f t="shared" si="0"/>
        <v>173878.93</v>
      </c>
    </row>
    <row r="24" spans="1:6" x14ac:dyDescent="0.25">
      <c r="A24" s="44">
        <v>45078</v>
      </c>
      <c r="B24" s="45">
        <v>30892405525</v>
      </c>
      <c r="C24" s="14" t="s">
        <v>90</v>
      </c>
      <c r="D24" s="8"/>
      <c r="E24" s="18">
        <v>800</v>
      </c>
      <c r="F24" s="64">
        <f t="shared" si="0"/>
        <v>173078.93</v>
      </c>
    </row>
    <row r="25" spans="1:6" x14ac:dyDescent="0.25">
      <c r="A25" s="44">
        <v>45078</v>
      </c>
      <c r="B25" s="45">
        <v>30892406346</v>
      </c>
      <c r="C25" s="14" t="s">
        <v>90</v>
      </c>
      <c r="D25" s="8"/>
      <c r="E25" s="18">
        <v>750</v>
      </c>
      <c r="F25" s="64">
        <f t="shared" si="0"/>
        <v>172328.93</v>
      </c>
    </row>
    <row r="26" spans="1:6" x14ac:dyDescent="0.25">
      <c r="A26" s="44">
        <v>45078</v>
      </c>
      <c r="B26" s="45">
        <v>30892406796</v>
      </c>
      <c r="C26" s="14" t="s">
        <v>90</v>
      </c>
      <c r="D26" s="8"/>
      <c r="E26" s="18">
        <v>8250</v>
      </c>
      <c r="F26" s="64">
        <f t="shared" si="0"/>
        <v>164078.93</v>
      </c>
    </row>
    <row r="27" spans="1:6" x14ac:dyDescent="0.25">
      <c r="A27" s="44">
        <v>45078</v>
      </c>
      <c r="B27" s="45">
        <v>30892407249</v>
      </c>
      <c r="C27" s="14" t="s">
        <v>90</v>
      </c>
      <c r="D27" s="8"/>
      <c r="E27" s="18">
        <v>750</v>
      </c>
      <c r="F27" s="64">
        <f t="shared" si="0"/>
        <v>163328.93</v>
      </c>
    </row>
    <row r="28" spans="1:6" x14ac:dyDescent="0.25">
      <c r="A28" s="44">
        <v>45078</v>
      </c>
      <c r="B28" s="45">
        <v>30892407572</v>
      </c>
      <c r="C28" s="14" t="s">
        <v>90</v>
      </c>
      <c r="D28" s="8"/>
      <c r="E28" s="18">
        <v>750</v>
      </c>
      <c r="F28" s="64">
        <f t="shared" si="0"/>
        <v>162578.93</v>
      </c>
    </row>
    <row r="29" spans="1:6" ht="23.25" x14ac:dyDescent="0.25">
      <c r="A29" s="44">
        <v>45078</v>
      </c>
      <c r="B29" s="45">
        <v>30892408009</v>
      </c>
      <c r="C29" s="82" t="s">
        <v>40</v>
      </c>
      <c r="D29" s="8"/>
      <c r="E29" s="18">
        <v>101967.3</v>
      </c>
      <c r="F29" s="64">
        <f t="shared" si="0"/>
        <v>60611.62999999999</v>
      </c>
    </row>
    <row r="30" spans="1:6" ht="23.25" x14ac:dyDescent="0.25">
      <c r="A30" s="44">
        <v>45078</v>
      </c>
      <c r="B30" s="45">
        <v>30892419259</v>
      </c>
      <c r="C30" s="82" t="s">
        <v>113</v>
      </c>
      <c r="D30" s="8"/>
      <c r="E30" s="18">
        <v>48763.46</v>
      </c>
      <c r="F30" s="64">
        <f t="shared" si="0"/>
        <v>11848.169999999991</v>
      </c>
    </row>
    <row r="31" spans="1:6" s="83" customFormat="1" x14ac:dyDescent="0.25">
      <c r="A31" s="44">
        <v>45104</v>
      </c>
      <c r="B31" s="45" t="s">
        <v>114</v>
      </c>
      <c r="C31" s="14" t="s">
        <v>17</v>
      </c>
      <c r="D31" s="8">
        <v>205956.79</v>
      </c>
      <c r="E31" s="18">
        <v>0</v>
      </c>
      <c r="F31" s="64">
        <f t="shared" si="0"/>
        <v>217804.96</v>
      </c>
    </row>
    <row r="32" spans="1:6" x14ac:dyDescent="0.25">
      <c r="A32" s="44">
        <v>45105</v>
      </c>
      <c r="B32" s="84">
        <v>3090215277</v>
      </c>
      <c r="C32" s="14" t="s">
        <v>98</v>
      </c>
      <c r="D32" s="8"/>
      <c r="E32" s="18">
        <v>7800</v>
      </c>
      <c r="F32" s="64">
        <f t="shared" si="0"/>
        <v>210004.96</v>
      </c>
    </row>
    <row r="33" spans="1:6" x14ac:dyDescent="0.25">
      <c r="A33" s="44">
        <v>45105</v>
      </c>
      <c r="B33" s="84">
        <v>31182305627</v>
      </c>
      <c r="C33" s="14" t="s">
        <v>98</v>
      </c>
      <c r="D33" s="8"/>
      <c r="E33" s="18">
        <v>900</v>
      </c>
      <c r="F33" s="64">
        <f t="shared" si="0"/>
        <v>209104.96</v>
      </c>
    </row>
    <row r="34" spans="1:6" x14ac:dyDescent="0.25">
      <c r="A34" s="44">
        <v>45105</v>
      </c>
      <c r="B34" s="84">
        <v>31182306269</v>
      </c>
      <c r="C34" s="14" t="s">
        <v>98</v>
      </c>
      <c r="D34" s="8"/>
      <c r="E34" s="18">
        <v>5850</v>
      </c>
      <c r="F34" s="64">
        <f t="shared" si="0"/>
        <v>203254.96</v>
      </c>
    </row>
    <row r="35" spans="1:6" x14ac:dyDescent="0.25">
      <c r="A35" s="44">
        <v>45105</v>
      </c>
      <c r="B35" s="84">
        <v>31182306645</v>
      </c>
      <c r="C35" s="14" t="s">
        <v>98</v>
      </c>
      <c r="D35" s="8"/>
      <c r="E35" s="18">
        <v>750</v>
      </c>
      <c r="F35" s="64">
        <f t="shared" si="0"/>
        <v>202504.95999999999</v>
      </c>
    </row>
    <row r="36" spans="1:6" x14ac:dyDescent="0.25">
      <c r="A36" s="44">
        <v>45105</v>
      </c>
      <c r="B36" s="84">
        <v>31182307258</v>
      </c>
      <c r="C36" s="14" t="s">
        <v>98</v>
      </c>
      <c r="D36" s="8"/>
      <c r="E36" s="18">
        <v>2700</v>
      </c>
      <c r="F36" s="64">
        <f t="shared" si="0"/>
        <v>199804.96</v>
      </c>
    </row>
    <row r="37" spans="1:6" x14ac:dyDescent="0.25">
      <c r="A37" s="44">
        <v>45105</v>
      </c>
      <c r="B37" s="84">
        <v>31182307489</v>
      </c>
      <c r="C37" s="14" t="s">
        <v>98</v>
      </c>
      <c r="D37" s="8"/>
      <c r="E37" s="18">
        <v>900</v>
      </c>
      <c r="F37" s="64">
        <f t="shared" si="0"/>
        <v>198904.95999999999</v>
      </c>
    </row>
    <row r="38" spans="1:6" x14ac:dyDescent="0.25">
      <c r="A38" s="44">
        <v>45105</v>
      </c>
      <c r="B38" s="84">
        <v>31182307865</v>
      </c>
      <c r="C38" s="14" t="s">
        <v>98</v>
      </c>
      <c r="D38" s="8"/>
      <c r="E38" s="18">
        <v>1050</v>
      </c>
      <c r="F38" s="64">
        <f t="shared" si="0"/>
        <v>197854.96</v>
      </c>
    </row>
    <row r="39" spans="1:6" x14ac:dyDescent="0.25">
      <c r="A39" s="44">
        <v>45105</v>
      </c>
      <c r="B39" s="84">
        <v>31182308254</v>
      </c>
      <c r="C39" s="14" t="s">
        <v>98</v>
      </c>
      <c r="D39" s="8"/>
      <c r="E39" s="18">
        <v>1350</v>
      </c>
      <c r="F39" s="64">
        <f t="shared" si="0"/>
        <v>196504.95999999999</v>
      </c>
    </row>
    <row r="40" spans="1:6" x14ac:dyDescent="0.25">
      <c r="A40" s="44">
        <v>45105</v>
      </c>
      <c r="B40" s="84">
        <v>31182308535</v>
      </c>
      <c r="C40" s="14" t="s">
        <v>98</v>
      </c>
      <c r="D40" s="8"/>
      <c r="E40" s="18">
        <v>750</v>
      </c>
      <c r="F40" s="64">
        <f t="shared" si="0"/>
        <v>195754.96</v>
      </c>
    </row>
    <row r="41" spans="1:6" x14ac:dyDescent="0.25">
      <c r="A41" s="44">
        <v>45105</v>
      </c>
      <c r="B41" s="84">
        <v>31182309054</v>
      </c>
      <c r="C41" s="14" t="s">
        <v>98</v>
      </c>
      <c r="D41" s="8"/>
      <c r="E41" s="18">
        <v>900</v>
      </c>
      <c r="F41" s="64">
        <f t="shared" si="0"/>
        <v>194854.96</v>
      </c>
    </row>
    <row r="42" spans="1:6" x14ac:dyDescent="0.25">
      <c r="A42" s="44">
        <v>45105</v>
      </c>
      <c r="B42" s="84">
        <v>31182329659</v>
      </c>
      <c r="C42" s="14" t="s">
        <v>98</v>
      </c>
      <c r="D42" s="8"/>
      <c r="E42" s="18">
        <v>2150</v>
      </c>
      <c r="F42" s="64">
        <f t="shared" si="0"/>
        <v>192704.96</v>
      </c>
    </row>
    <row r="43" spans="1:6" x14ac:dyDescent="0.25">
      <c r="A43" s="44">
        <v>45105</v>
      </c>
      <c r="B43" s="84">
        <v>31182330094</v>
      </c>
      <c r="C43" s="14" t="s">
        <v>98</v>
      </c>
      <c r="D43" s="8"/>
      <c r="E43" s="18">
        <v>900</v>
      </c>
      <c r="F43" s="64">
        <f t="shared" si="0"/>
        <v>191804.96</v>
      </c>
    </row>
    <row r="44" spans="1:6" x14ac:dyDescent="0.25">
      <c r="A44" s="44">
        <v>45105</v>
      </c>
      <c r="B44" s="84">
        <v>31182330449</v>
      </c>
      <c r="C44" s="14" t="s">
        <v>98</v>
      </c>
      <c r="D44" s="8"/>
      <c r="E44" s="18">
        <v>2450</v>
      </c>
      <c r="F44" s="64">
        <f t="shared" si="0"/>
        <v>189354.96</v>
      </c>
    </row>
    <row r="45" spans="1:6" x14ac:dyDescent="0.25">
      <c r="A45" s="44">
        <v>45105</v>
      </c>
      <c r="B45" s="84">
        <v>31182331662</v>
      </c>
      <c r="C45" s="14" t="s">
        <v>98</v>
      </c>
      <c r="D45" s="8"/>
      <c r="E45" s="18">
        <v>3600</v>
      </c>
      <c r="F45" s="64">
        <f t="shared" si="0"/>
        <v>185754.96</v>
      </c>
    </row>
    <row r="46" spans="1:6" x14ac:dyDescent="0.25">
      <c r="A46" s="44">
        <v>45105</v>
      </c>
      <c r="B46" s="84">
        <v>31182331964</v>
      </c>
      <c r="C46" s="14" t="s">
        <v>98</v>
      </c>
      <c r="D46" s="8"/>
      <c r="E46" s="18">
        <v>13450</v>
      </c>
      <c r="F46" s="64">
        <f t="shared" si="0"/>
        <v>172304.96</v>
      </c>
    </row>
    <row r="47" spans="1:6" x14ac:dyDescent="0.25">
      <c r="A47" s="44">
        <v>45105</v>
      </c>
      <c r="B47" s="84">
        <v>31182332383</v>
      </c>
      <c r="C47" s="14" t="s">
        <v>98</v>
      </c>
      <c r="D47" s="8"/>
      <c r="E47" s="18">
        <v>3050</v>
      </c>
      <c r="F47" s="64">
        <f t="shared" si="0"/>
        <v>169254.96</v>
      </c>
    </row>
    <row r="48" spans="1:6" x14ac:dyDescent="0.25">
      <c r="A48" s="44">
        <v>45105</v>
      </c>
      <c r="B48" s="84">
        <v>31182332692</v>
      </c>
      <c r="C48" s="14" t="s">
        <v>98</v>
      </c>
      <c r="D48" s="8"/>
      <c r="E48" s="18">
        <v>3000</v>
      </c>
      <c r="F48" s="64">
        <f t="shared" si="0"/>
        <v>166254.96</v>
      </c>
    </row>
    <row r="49" spans="1:6" x14ac:dyDescent="0.25">
      <c r="A49" s="44">
        <v>45105</v>
      </c>
      <c r="B49" s="84">
        <v>31182332974</v>
      </c>
      <c r="C49" s="14" t="s">
        <v>98</v>
      </c>
      <c r="D49" s="8"/>
      <c r="E49" s="18">
        <v>7900</v>
      </c>
      <c r="F49" s="64">
        <f t="shared" si="0"/>
        <v>158354.96</v>
      </c>
    </row>
    <row r="50" spans="1:6" x14ac:dyDescent="0.25">
      <c r="A50" s="44">
        <v>45105</v>
      </c>
      <c r="B50" s="84">
        <v>31182333211</v>
      </c>
      <c r="C50" s="14" t="s">
        <v>98</v>
      </c>
      <c r="D50" s="8"/>
      <c r="E50" s="18">
        <v>1350</v>
      </c>
      <c r="F50" s="64">
        <f t="shared" si="0"/>
        <v>157004.96</v>
      </c>
    </row>
    <row r="51" spans="1:6" x14ac:dyDescent="0.25">
      <c r="A51" s="44">
        <v>45105</v>
      </c>
      <c r="B51" s="84">
        <v>31182334104</v>
      </c>
      <c r="C51" s="14" t="s">
        <v>98</v>
      </c>
      <c r="D51" s="8"/>
      <c r="E51" s="18">
        <v>3400</v>
      </c>
      <c r="F51" s="64">
        <f t="shared" si="0"/>
        <v>153604.96</v>
      </c>
    </row>
    <row r="52" spans="1:6" x14ac:dyDescent="0.25">
      <c r="A52" s="44">
        <v>45105</v>
      </c>
      <c r="B52" s="84">
        <v>31182345463</v>
      </c>
      <c r="C52" s="14" t="s">
        <v>98</v>
      </c>
      <c r="D52" s="8"/>
      <c r="E52" s="18">
        <v>6000</v>
      </c>
      <c r="F52" s="64">
        <f t="shared" si="0"/>
        <v>147604.96</v>
      </c>
    </row>
    <row r="53" spans="1:6" x14ac:dyDescent="0.25">
      <c r="A53" s="44">
        <v>45105</v>
      </c>
      <c r="B53" s="84">
        <v>31182345912</v>
      </c>
      <c r="C53" s="14" t="s">
        <v>98</v>
      </c>
      <c r="D53" s="8"/>
      <c r="E53" s="18">
        <v>900</v>
      </c>
      <c r="F53" s="64">
        <f t="shared" si="0"/>
        <v>146704.95999999999</v>
      </c>
    </row>
    <row r="54" spans="1:6" x14ac:dyDescent="0.25">
      <c r="A54" s="44">
        <v>45105</v>
      </c>
      <c r="B54" s="84">
        <v>31182346493</v>
      </c>
      <c r="C54" s="14" t="s">
        <v>98</v>
      </c>
      <c r="D54" s="8"/>
      <c r="E54" s="18">
        <v>3500</v>
      </c>
      <c r="F54" s="64">
        <f t="shared" si="0"/>
        <v>143204.96</v>
      </c>
    </row>
    <row r="55" spans="1:6" x14ac:dyDescent="0.25">
      <c r="A55" s="44">
        <v>45105</v>
      </c>
      <c r="B55" s="84">
        <v>31182346803</v>
      </c>
      <c r="C55" s="14" t="s">
        <v>98</v>
      </c>
      <c r="D55" s="8"/>
      <c r="E55" s="18">
        <v>9650</v>
      </c>
      <c r="F55" s="64">
        <f t="shared" si="0"/>
        <v>133554.96</v>
      </c>
    </row>
    <row r="56" spans="1:6" x14ac:dyDescent="0.25">
      <c r="A56" s="44">
        <v>45105</v>
      </c>
      <c r="B56" s="84">
        <v>31182347148</v>
      </c>
      <c r="C56" s="14" t="s">
        <v>98</v>
      </c>
      <c r="D56" s="8"/>
      <c r="E56" s="18">
        <v>3750</v>
      </c>
      <c r="F56" s="64">
        <f t="shared" si="0"/>
        <v>129804.95999999999</v>
      </c>
    </row>
    <row r="57" spans="1:6" x14ac:dyDescent="0.25">
      <c r="A57" s="44">
        <v>45105</v>
      </c>
      <c r="B57" s="84">
        <v>31182347551</v>
      </c>
      <c r="C57" s="14" t="s">
        <v>98</v>
      </c>
      <c r="D57" s="8"/>
      <c r="E57" s="18">
        <v>3950</v>
      </c>
      <c r="F57" s="64">
        <f t="shared" si="0"/>
        <v>125854.95999999999</v>
      </c>
    </row>
    <row r="58" spans="1:6" x14ac:dyDescent="0.25">
      <c r="A58" s="44">
        <v>45105</v>
      </c>
      <c r="B58" s="84">
        <v>31182348227</v>
      </c>
      <c r="C58" s="14" t="s">
        <v>98</v>
      </c>
      <c r="D58" s="8"/>
      <c r="E58" s="18">
        <v>1350</v>
      </c>
      <c r="F58" s="64">
        <f t="shared" si="0"/>
        <v>124504.95999999999</v>
      </c>
    </row>
    <row r="59" spans="1:6" x14ac:dyDescent="0.25">
      <c r="A59" s="44">
        <v>45105</v>
      </c>
      <c r="B59" s="84">
        <v>31182348494</v>
      </c>
      <c r="C59" s="14" t="s">
        <v>98</v>
      </c>
      <c r="D59" s="8"/>
      <c r="E59" s="18">
        <v>900</v>
      </c>
      <c r="F59" s="64">
        <f t="shared" si="0"/>
        <v>123604.95999999999</v>
      </c>
    </row>
    <row r="60" spans="1:6" x14ac:dyDescent="0.25">
      <c r="A60" s="44">
        <v>45105</v>
      </c>
      <c r="B60" s="84">
        <v>31182348823</v>
      </c>
      <c r="C60" s="14" t="s">
        <v>98</v>
      </c>
      <c r="D60" s="8"/>
      <c r="E60" s="18">
        <v>1700</v>
      </c>
      <c r="F60" s="64">
        <f t="shared" si="0"/>
        <v>121904.95999999999</v>
      </c>
    </row>
    <row r="61" spans="1:6" x14ac:dyDescent="0.25">
      <c r="A61" s="44">
        <v>45105</v>
      </c>
      <c r="B61" s="84">
        <v>31182349133</v>
      </c>
      <c r="C61" s="14" t="s">
        <v>98</v>
      </c>
      <c r="D61" s="8"/>
      <c r="E61" s="18">
        <v>12450</v>
      </c>
      <c r="F61" s="64">
        <f t="shared" si="0"/>
        <v>109454.95999999999</v>
      </c>
    </row>
    <row r="62" spans="1:6" x14ac:dyDescent="0.25">
      <c r="A62" s="44">
        <v>45105</v>
      </c>
      <c r="B62" s="84">
        <v>31182377498</v>
      </c>
      <c r="C62" s="14" t="s">
        <v>98</v>
      </c>
      <c r="D62" s="8"/>
      <c r="E62" s="18">
        <v>1350</v>
      </c>
      <c r="F62" s="64">
        <f t="shared" si="0"/>
        <v>108104.95999999999</v>
      </c>
    </row>
    <row r="63" spans="1:6" x14ac:dyDescent="0.25">
      <c r="A63" s="44">
        <v>45105</v>
      </c>
      <c r="B63" s="84">
        <v>31182377896</v>
      </c>
      <c r="C63" s="14" t="s">
        <v>98</v>
      </c>
      <c r="D63" s="8"/>
      <c r="E63" s="18">
        <v>12850</v>
      </c>
      <c r="F63" s="64">
        <f t="shared" si="0"/>
        <v>95254.959999999992</v>
      </c>
    </row>
    <row r="64" spans="1:6" x14ac:dyDescent="0.25">
      <c r="A64" s="44">
        <v>45105</v>
      </c>
      <c r="B64" s="84">
        <v>31182378233</v>
      </c>
      <c r="C64" s="14" t="s">
        <v>98</v>
      </c>
      <c r="D64" s="8"/>
      <c r="E64" s="18">
        <v>2700</v>
      </c>
      <c r="F64" s="64">
        <f t="shared" si="0"/>
        <v>92554.959999999992</v>
      </c>
    </row>
    <row r="65" spans="1:9" x14ac:dyDescent="0.25">
      <c r="A65" s="44">
        <v>45105</v>
      </c>
      <c r="B65" s="84">
        <v>31182378655</v>
      </c>
      <c r="C65" s="14" t="s">
        <v>98</v>
      </c>
      <c r="D65" s="8"/>
      <c r="E65" s="18">
        <v>1800</v>
      </c>
      <c r="F65" s="64">
        <f t="shared" si="0"/>
        <v>90754.959999999992</v>
      </c>
    </row>
    <row r="66" spans="1:9" x14ac:dyDescent="0.25">
      <c r="A66" s="44">
        <v>45105</v>
      </c>
      <c r="B66" s="84">
        <v>31182379049</v>
      </c>
      <c r="C66" s="14" t="s">
        <v>98</v>
      </c>
      <c r="D66" s="8"/>
      <c r="E66" s="18">
        <v>750</v>
      </c>
      <c r="F66" s="64">
        <f t="shared" si="0"/>
        <v>90004.959999999992</v>
      </c>
    </row>
    <row r="67" spans="1:9" x14ac:dyDescent="0.25">
      <c r="A67" s="44">
        <v>45105</v>
      </c>
      <c r="B67" s="84">
        <v>31182379337</v>
      </c>
      <c r="C67" s="14" t="s">
        <v>98</v>
      </c>
      <c r="D67" s="8"/>
      <c r="E67" s="18">
        <v>1600</v>
      </c>
      <c r="F67" s="64">
        <f t="shared" si="0"/>
        <v>88404.959999999992</v>
      </c>
    </row>
    <row r="68" spans="1:9" x14ac:dyDescent="0.25">
      <c r="A68" s="44">
        <v>45105</v>
      </c>
      <c r="B68" s="84">
        <v>31182379665</v>
      </c>
      <c r="C68" s="14" t="s">
        <v>98</v>
      </c>
      <c r="D68" s="8"/>
      <c r="E68" s="18">
        <v>20300</v>
      </c>
      <c r="F68" s="64">
        <f t="shared" si="0"/>
        <v>68104.959999999992</v>
      </c>
    </row>
    <row r="69" spans="1:9" x14ac:dyDescent="0.25">
      <c r="A69" s="44">
        <v>45105</v>
      </c>
      <c r="B69" s="84">
        <v>31182380251</v>
      </c>
      <c r="C69" s="14" t="s">
        <v>98</v>
      </c>
      <c r="D69" s="8"/>
      <c r="E69" s="18">
        <v>1500</v>
      </c>
      <c r="F69" s="64">
        <f t="shared" si="0"/>
        <v>66604.959999999992</v>
      </c>
    </row>
    <row r="70" spans="1:9" ht="23.25" x14ac:dyDescent="0.25">
      <c r="A70" s="44">
        <v>45105</v>
      </c>
      <c r="B70" s="84">
        <v>31182380686</v>
      </c>
      <c r="C70" s="82" t="s">
        <v>115</v>
      </c>
      <c r="D70" s="8"/>
      <c r="E70" s="18">
        <v>50000.4</v>
      </c>
      <c r="F70" s="64">
        <f t="shared" si="0"/>
        <v>16604.55999999999</v>
      </c>
    </row>
    <row r="71" spans="1:9" ht="23.25" x14ac:dyDescent="0.25">
      <c r="A71" s="44">
        <v>45105</v>
      </c>
      <c r="B71" s="84">
        <v>31182381210</v>
      </c>
      <c r="C71" s="82" t="s">
        <v>116</v>
      </c>
      <c r="D71" s="8"/>
      <c r="E71" s="18">
        <v>1909.5</v>
      </c>
      <c r="F71" s="64">
        <f t="shared" si="0"/>
        <v>14695.05999999999</v>
      </c>
    </row>
    <row r="72" spans="1:9" x14ac:dyDescent="0.25">
      <c r="A72" s="44">
        <v>45079</v>
      </c>
      <c r="B72" s="45" t="s">
        <v>117</v>
      </c>
      <c r="C72" s="14" t="s">
        <v>118</v>
      </c>
      <c r="D72" s="8"/>
      <c r="E72" s="18">
        <v>7524.37</v>
      </c>
      <c r="F72" s="64">
        <f t="shared" si="0"/>
        <v>7170.6899999999905</v>
      </c>
    </row>
    <row r="73" spans="1:9" x14ac:dyDescent="0.25">
      <c r="A73" s="44">
        <v>45106</v>
      </c>
      <c r="B73" s="45" t="s">
        <v>119</v>
      </c>
      <c r="C73" s="14" t="s">
        <v>120</v>
      </c>
      <c r="D73" s="8"/>
      <c r="E73" s="18">
        <v>2732.1000000000004</v>
      </c>
      <c r="F73" s="64">
        <f t="shared" si="0"/>
        <v>4438.5899999999901</v>
      </c>
    </row>
    <row r="74" spans="1:9" s="28" customFormat="1" ht="36" customHeight="1" x14ac:dyDescent="0.25">
      <c r="A74" s="47">
        <v>45107</v>
      </c>
      <c r="B74" s="48" t="s">
        <v>22</v>
      </c>
      <c r="C74" s="82" t="s">
        <v>111</v>
      </c>
      <c r="D74" s="8"/>
      <c r="E74" s="85">
        <f>150+175+80+2.86+75+2.25+30.45+2.4+1.13+2.7+4.05+19.28+2.03+18.68+2.55+1.35+2.03+5.93+5.63+14.48+5.25+1.35+9+5.1+2.03+11.85+4.5+4.58+20.18+5.4+3.68+1.35+3.23+1.35+1.13+2.03+1.58+1.35+4.05+1.13+8.78+1.35+11.7+80+73.15+152.95+1.13+1.13+12.38+1.13+1.2+2.7+14.93+4.13+3.68+6.45+4.13+1.8+1.35+1.13+3.23+3.23+1.35+3.68+1.8</f>
        <v>1086.4100000000005</v>
      </c>
      <c r="F74" s="64">
        <f t="shared" si="0"/>
        <v>3352.1799999999894</v>
      </c>
      <c r="I74" s="86"/>
    </row>
    <row r="75" spans="1:9" x14ac:dyDescent="0.25">
      <c r="A75" s="49"/>
      <c r="B75" s="50"/>
      <c r="C75" s="51"/>
      <c r="D75" s="52"/>
      <c r="E75" s="53"/>
      <c r="F75" s="54"/>
    </row>
    <row r="76" spans="1:9" x14ac:dyDescent="0.25">
      <c r="A76" s="49"/>
      <c r="B76" s="50"/>
      <c r="C76" s="51"/>
      <c r="D76" s="52"/>
      <c r="E76" s="53"/>
      <c r="F76" s="54"/>
    </row>
    <row r="77" spans="1:9" x14ac:dyDescent="0.25">
      <c r="A77" s="49"/>
      <c r="B77" s="50"/>
      <c r="C77" s="51"/>
      <c r="D77" s="52"/>
      <c r="E77" s="53"/>
      <c r="F77" s="54"/>
    </row>
    <row r="78" spans="1:9" x14ac:dyDescent="0.25">
      <c r="A78" t="s">
        <v>27</v>
      </c>
      <c r="D78" t="s">
        <v>28</v>
      </c>
    </row>
    <row r="79" spans="1:9" x14ac:dyDescent="0.25">
      <c r="A79" t="s">
        <v>4</v>
      </c>
      <c r="D79" t="s">
        <v>14</v>
      </c>
    </row>
    <row r="82" spans="3:3" x14ac:dyDescent="0.25">
      <c r="C82">
        <v>0</v>
      </c>
    </row>
  </sheetData>
  <mergeCells count="5">
    <mergeCell ref="A2:E2"/>
    <mergeCell ref="A4:E4"/>
    <mergeCell ref="A5:E5"/>
    <mergeCell ref="A6:E6"/>
    <mergeCell ref="A7:E7"/>
  </mergeCells>
  <pageMargins left="0.7" right="0.7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8B3B-9301-4A0B-A3D9-EF3AF471326B}">
  <sheetPr>
    <pageSetUpPr fitToPage="1"/>
  </sheetPr>
  <dimension ref="A3:IV18"/>
  <sheetViews>
    <sheetView workbookViewId="0">
      <selection sqref="A1:F22"/>
    </sheetView>
  </sheetViews>
  <sheetFormatPr baseColWidth="10" defaultRowHeight="15" x14ac:dyDescent="0.25"/>
  <cols>
    <col min="1" max="1" width="8.85546875" customWidth="1"/>
    <col min="2" max="2" width="12.85546875" customWidth="1"/>
    <col min="3" max="3" width="25.42578125" customWidth="1"/>
    <col min="4" max="4" width="13.42578125" customWidth="1"/>
    <col min="5" max="5" width="11.7109375" bestFit="1" customWidth="1"/>
    <col min="6" max="6" width="12.28515625" customWidth="1"/>
    <col min="257" max="257" width="8.85546875" customWidth="1"/>
    <col min="258" max="258" width="12.85546875" customWidth="1"/>
    <col min="259" max="259" width="25.42578125" customWidth="1"/>
    <col min="260" max="260" width="13.42578125" customWidth="1"/>
    <col min="261" max="261" width="11.7109375" bestFit="1" customWidth="1"/>
    <col min="262" max="262" width="12.28515625" customWidth="1"/>
    <col min="513" max="513" width="8.85546875" customWidth="1"/>
    <col min="514" max="514" width="12.85546875" customWidth="1"/>
    <col min="515" max="515" width="25.42578125" customWidth="1"/>
    <col min="516" max="516" width="13.42578125" customWidth="1"/>
    <col min="517" max="517" width="11.7109375" bestFit="1" customWidth="1"/>
    <col min="518" max="518" width="12.28515625" customWidth="1"/>
    <col min="769" max="769" width="8.85546875" customWidth="1"/>
    <col min="770" max="770" width="12.85546875" customWidth="1"/>
    <col min="771" max="771" width="25.42578125" customWidth="1"/>
    <col min="772" max="772" width="13.42578125" customWidth="1"/>
    <col min="773" max="773" width="11.7109375" bestFit="1" customWidth="1"/>
    <col min="774" max="774" width="12.28515625" customWidth="1"/>
    <col min="1025" max="1025" width="8.85546875" customWidth="1"/>
    <col min="1026" max="1026" width="12.85546875" customWidth="1"/>
    <col min="1027" max="1027" width="25.42578125" customWidth="1"/>
    <col min="1028" max="1028" width="13.42578125" customWidth="1"/>
    <col min="1029" max="1029" width="11.7109375" bestFit="1" customWidth="1"/>
    <col min="1030" max="1030" width="12.28515625" customWidth="1"/>
    <col min="1281" max="1281" width="8.85546875" customWidth="1"/>
    <col min="1282" max="1282" width="12.85546875" customWidth="1"/>
    <col min="1283" max="1283" width="25.42578125" customWidth="1"/>
    <col min="1284" max="1284" width="13.42578125" customWidth="1"/>
    <col min="1285" max="1285" width="11.7109375" bestFit="1" customWidth="1"/>
    <col min="1286" max="1286" width="12.28515625" customWidth="1"/>
    <col min="1537" max="1537" width="8.85546875" customWidth="1"/>
    <col min="1538" max="1538" width="12.85546875" customWidth="1"/>
    <col min="1539" max="1539" width="25.42578125" customWidth="1"/>
    <col min="1540" max="1540" width="13.42578125" customWidth="1"/>
    <col min="1541" max="1541" width="11.7109375" bestFit="1" customWidth="1"/>
    <col min="1542" max="1542" width="12.28515625" customWidth="1"/>
    <col min="1793" max="1793" width="8.85546875" customWidth="1"/>
    <col min="1794" max="1794" width="12.85546875" customWidth="1"/>
    <col min="1795" max="1795" width="25.42578125" customWidth="1"/>
    <col min="1796" max="1796" width="13.42578125" customWidth="1"/>
    <col min="1797" max="1797" width="11.7109375" bestFit="1" customWidth="1"/>
    <col min="1798" max="1798" width="12.28515625" customWidth="1"/>
    <col min="2049" max="2049" width="8.85546875" customWidth="1"/>
    <col min="2050" max="2050" width="12.85546875" customWidth="1"/>
    <col min="2051" max="2051" width="25.42578125" customWidth="1"/>
    <col min="2052" max="2052" width="13.42578125" customWidth="1"/>
    <col min="2053" max="2053" width="11.7109375" bestFit="1" customWidth="1"/>
    <col min="2054" max="2054" width="12.28515625" customWidth="1"/>
    <col min="2305" max="2305" width="8.85546875" customWidth="1"/>
    <col min="2306" max="2306" width="12.85546875" customWidth="1"/>
    <col min="2307" max="2307" width="25.42578125" customWidth="1"/>
    <col min="2308" max="2308" width="13.42578125" customWidth="1"/>
    <col min="2309" max="2309" width="11.7109375" bestFit="1" customWidth="1"/>
    <col min="2310" max="2310" width="12.28515625" customWidth="1"/>
    <col min="2561" max="2561" width="8.85546875" customWidth="1"/>
    <col min="2562" max="2562" width="12.85546875" customWidth="1"/>
    <col min="2563" max="2563" width="25.42578125" customWidth="1"/>
    <col min="2564" max="2564" width="13.42578125" customWidth="1"/>
    <col min="2565" max="2565" width="11.7109375" bestFit="1" customWidth="1"/>
    <col min="2566" max="2566" width="12.28515625" customWidth="1"/>
    <col min="2817" max="2817" width="8.85546875" customWidth="1"/>
    <col min="2818" max="2818" width="12.85546875" customWidth="1"/>
    <col min="2819" max="2819" width="25.42578125" customWidth="1"/>
    <col min="2820" max="2820" width="13.42578125" customWidth="1"/>
    <col min="2821" max="2821" width="11.7109375" bestFit="1" customWidth="1"/>
    <col min="2822" max="2822" width="12.28515625" customWidth="1"/>
    <col min="3073" max="3073" width="8.85546875" customWidth="1"/>
    <col min="3074" max="3074" width="12.85546875" customWidth="1"/>
    <col min="3075" max="3075" width="25.42578125" customWidth="1"/>
    <col min="3076" max="3076" width="13.42578125" customWidth="1"/>
    <col min="3077" max="3077" width="11.7109375" bestFit="1" customWidth="1"/>
    <col min="3078" max="3078" width="12.28515625" customWidth="1"/>
    <col min="3329" max="3329" width="8.85546875" customWidth="1"/>
    <col min="3330" max="3330" width="12.85546875" customWidth="1"/>
    <col min="3331" max="3331" width="25.42578125" customWidth="1"/>
    <col min="3332" max="3332" width="13.42578125" customWidth="1"/>
    <col min="3333" max="3333" width="11.7109375" bestFit="1" customWidth="1"/>
    <col min="3334" max="3334" width="12.28515625" customWidth="1"/>
    <col min="3585" max="3585" width="8.85546875" customWidth="1"/>
    <col min="3586" max="3586" width="12.85546875" customWidth="1"/>
    <col min="3587" max="3587" width="25.42578125" customWidth="1"/>
    <col min="3588" max="3588" width="13.42578125" customWidth="1"/>
    <col min="3589" max="3589" width="11.7109375" bestFit="1" customWidth="1"/>
    <col min="3590" max="3590" width="12.28515625" customWidth="1"/>
    <col min="3841" max="3841" width="8.85546875" customWidth="1"/>
    <col min="3842" max="3842" width="12.85546875" customWidth="1"/>
    <col min="3843" max="3843" width="25.42578125" customWidth="1"/>
    <col min="3844" max="3844" width="13.42578125" customWidth="1"/>
    <col min="3845" max="3845" width="11.7109375" bestFit="1" customWidth="1"/>
    <col min="3846" max="3846" width="12.28515625" customWidth="1"/>
    <col min="4097" max="4097" width="8.85546875" customWidth="1"/>
    <col min="4098" max="4098" width="12.85546875" customWidth="1"/>
    <col min="4099" max="4099" width="25.42578125" customWidth="1"/>
    <col min="4100" max="4100" width="13.42578125" customWidth="1"/>
    <col min="4101" max="4101" width="11.7109375" bestFit="1" customWidth="1"/>
    <col min="4102" max="4102" width="12.28515625" customWidth="1"/>
    <col min="4353" max="4353" width="8.85546875" customWidth="1"/>
    <col min="4354" max="4354" width="12.85546875" customWidth="1"/>
    <col min="4355" max="4355" width="25.42578125" customWidth="1"/>
    <col min="4356" max="4356" width="13.42578125" customWidth="1"/>
    <col min="4357" max="4357" width="11.7109375" bestFit="1" customWidth="1"/>
    <col min="4358" max="4358" width="12.28515625" customWidth="1"/>
    <col min="4609" max="4609" width="8.85546875" customWidth="1"/>
    <col min="4610" max="4610" width="12.85546875" customWidth="1"/>
    <col min="4611" max="4611" width="25.42578125" customWidth="1"/>
    <col min="4612" max="4612" width="13.42578125" customWidth="1"/>
    <col min="4613" max="4613" width="11.7109375" bestFit="1" customWidth="1"/>
    <col min="4614" max="4614" width="12.28515625" customWidth="1"/>
    <col min="4865" max="4865" width="8.85546875" customWidth="1"/>
    <col min="4866" max="4866" width="12.85546875" customWidth="1"/>
    <col min="4867" max="4867" width="25.42578125" customWidth="1"/>
    <col min="4868" max="4868" width="13.42578125" customWidth="1"/>
    <col min="4869" max="4869" width="11.7109375" bestFit="1" customWidth="1"/>
    <col min="4870" max="4870" width="12.28515625" customWidth="1"/>
    <col min="5121" max="5121" width="8.85546875" customWidth="1"/>
    <col min="5122" max="5122" width="12.85546875" customWidth="1"/>
    <col min="5123" max="5123" width="25.42578125" customWidth="1"/>
    <col min="5124" max="5124" width="13.42578125" customWidth="1"/>
    <col min="5125" max="5125" width="11.7109375" bestFit="1" customWidth="1"/>
    <col min="5126" max="5126" width="12.28515625" customWidth="1"/>
    <col min="5377" max="5377" width="8.85546875" customWidth="1"/>
    <col min="5378" max="5378" width="12.85546875" customWidth="1"/>
    <col min="5379" max="5379" width="25.42578125" customWidth="1"/>
    <col min="5380" max="5380" width="13.42578125" customWidth="1"/>
    <col min="5381" max="5381" width="11.7109375" bestFit="1" customWidth="1"/>
    <col min="5382" max="5382" width="12.28515625" customWidth="1"/>
    <col min="5633" max="5633" width="8.85546875" customWidth="1"/>
    <col min="5634" max="5634" width="12.85546875" customWidth="1"/>
    <col min="5635" max="5635" width="25.42578125" customWidth="1"/>
    <col min="5636" max="5636" width="13.42578125" customWidth="1"/>
    <col min="5637" max="5637" width="11.7109375" bestFit="1" customWidth="1"/>
    <col min="5638" max="5638" width="12.28515625" customWidth="1"/>
    <col min="5889" max="5889" width="8.85546875" customWidth="1"/>
    <col min="5890" max="5890" width="12.85546875" customWidth="1"/>
    <col min="5891" max="5891" width="25.42578125" customWidth="1"/>
    <col min="5892" max="5892" width="13.42578125" customWidth="1"/>
    <col min="5893" max="5893" width="11.7109375" bestFit="1" customWidth="1"/>
    <col min="5894" max="5894" width="12.28515625" customWidth="1"/>
    <col min="6145" max="6145" width="8.85546875" customWidth="1"/>
    <col min="6146" max="6146" width="12.85546875" customWidth="1"/>
    <col min="6147" max="6147" width="25.42578125" customWidth="1"/>
    <col min="6148" max="6148" width="13.42578125" customWidth="1"/>
    <col min="6149" max="6149" width="11.7109375" bestFit="1" customWidth="1"/>
    <col min="6150" max="6150" width="12.28515625" customWidth="1"/>
    <col min="6401" max="6401" width="8.85546875" customWidth="1"/>
    <col min="6402" max="6402" width="12.85546875" customWidth="1"/>
    <col min="6403" max="6403" width="25.42578125" customWidth="1"/>
    <col min="6404" max="6404" width="13.42578125" customWidth="1"/>
    <col min="6405" max="6405" width="11.7109375" bestFit="1" customWidth="1"/>
    <col min="6406" max="6406" width="12.28515625" customWidth="1"/>
    <col min="6657" max="6657" width="8.85546875" customWidth="1"/>
    <col min="6658" max="6658" width="12.85546875" customWidth="1"/>
    <col min="6659" max="6659" width="25.42578125" customWidth="1"/>
    <col min="6660" max="6660" width="13.42578125" customWidth="1"/>
    <col min="6661" max="6661" width="11.7109375" bestFit="1" customWidth="1"/>
    <col min="6662" max="6662" width="12.28515625" customWidth="1"/>
    <col min="6913" max="6913" width="8.85546875" customWidth="1"/>
    <col min="6914" max="6914" width="12.85546875" customWidth="1"/>
    <col min="6915" max="6915" width="25.42578125" customWidth="1"/>
    <col min="6916" max="6916" width="13.42578125" customWidth="1"/>
    <col min="6917" max="6917" width="11.7109375" bestFit="1" customWidth="1"/>
    <col min="6918" max="6918" width="12.28515625" customWidth="1"/>
    <col min="7169" max="7169" width="8.85546875" customWidth="1"/>
    <col min="7170" max="7170" width="12.85546875" customWidth="1"/>
    <col min="7171" max="7171" width="25.42578125" customWidth="1"/>
    <col min="7172" max="7172" width="13.42578125" customWidth="1"/>
    <col min="7173" max="7173" width="11.7109375" bestFit="1" customWidth="1"/>
    <col min="7174" max="7174" width="12.28515625" customWidth="1"/>
    <col min="7425" max="7425" width="8.85546875" customWidth="1"/>
    <col min="7426" max="7426" width="12.85546875" customWidth="1"/>
    <col min="7427" max="7427" width="25.42578125" customWidth="1"/>
    <col min="7428" max="7428" width="13.42578125" customWidth="1"/>
    <col min="7429" max="7429" width="11.7109375" bestFit="1" customWidth="1"/>
    <col min="7430" max="7430" width="12.28515625" customWidth="1"/>
    <col min="7681" max="7681" width="8.85546875" customWidth="1"/>
    <col min="7682" max="7682" width="12.85546875" customWidth="1"/>
    <col min="7683" max="7683" width="25.42578125" customWidth="1"/>
    <col min="7684" max="7684" width="13.42578125" customWidth="1"/>
    <col min="7685" max="7685" width="11.7109375" bestFit="1" customWidth="1"/>
    <col min="7686" max="7686" width="12.28515625" customWidth="1"/>
    <col min="7937" max="7937" width="8.85546875" customWidth="1"/>
    <col min="7938" max="7938" width="12.85546875" customWidth="1"/>
    <col min="7939" max="7939" width="25.42578125" customWidth="1"/>
    <col min="7940" max="7940" width="13.42578125" customWidth="1"/>
    <col min="7941" max="7941" width="11.7109375" bestFit="1" customWidth="1"/>
    <col min="7942" max="7942" width="12.28515625" customWidth="1"/>
    <col min="8193" max="8193" width="8.85546875" customWidth="1"/>
    <col min="8194" max="8194" width="12.85546875" customWidth="1"/>
    <col min="8195" max="8195" width="25.42578125" customWidth="1"/>
    <col min="8196" max="8196" width="13.42578125" customWidth="1"/>
    <col min="8197" max="8197" width="11.7109375" bestFit="1" customWidth="1"/>
    <col min="8198" max="8198" width="12.28515625" customWidth="1"/>
    <col min="8449" max="8449" width="8.85546875" customWidth="1"/>
    <col min="8450" max="8450" width="12.85546875" customWidth="1"/>
    <col min="8451" max="8451" width="25.42578125" customWidth="1"/>
    <col min="8452" max="8452" width="13.42578125" customWidth="1"/>
    <col min="8453" max="8453" width="11.7109375" bestFit="1" customWidth="1"/>
    <col min="8454" max="8454" width="12.28515625" customWidth="1"/>
    <col min="8705" max="8705" width="8.85546875" customWidth="1"/>
    <col min="8706" max="8706" width="12.85546875" customWidth="1"/>
    <col min="8707" max="8707" width="25.42578125" customWidth="1"/>
    <col min="8708" max="8708" width="13.42578125" customWidth="1"/>
    <col min="8709" max="8709" width="11.7109375" bestFit="1" customWidth="1"/>
    <col min="8710" max="8710" width="12.28515625" customWidth="1"/>
    <col min="8961" max="8961" width="8.85546875" customWidth="1"/>
    <col min="8962" max="8962" width="12.85546875" customWidth="1"/>
    <col min="8963" max="8963" width="25.42578125" customWidth="1"/>
    <col min="8964" max="8964" width="13.42578125" customWidth="1"/>
    <col min="8965" max="8965" width="11.7109375" bestFit="1" customWidth="1"/>
    <col min="8966" max="8966" width="12.28515625" customWidth="1"/>
    <col min="9217" max="9217" width="8.85546875" customWidth="1"/>
    <col min="9218" max="9218" width="12.85546875" customWidth="1"/>
    <col min="9219" max="9219" width="25.42578125" customWidth="1"/>
    <col min="9220" max="9220" width="13.42578125" customWidth="1"/>
    <col min="9221" max="9221" width="11.7109375" bestFit="1" customWidth="1"/>
    <col min="9222" max="9222" width="12.28515625" customWidth="1"/>
    <col min="9473" max="9473" width="8.85546875" customWidth="1"/>
    <col min="9474" max="9474" width="12.85546875" customWidth="1"/>
    <col min="9475" max="9475" width="25.42578125" customWidth="1"/>
    <col min="9476" max="9476" width="13.42578125" customWidth="1"/>
    <col min="9477" max="9477" width="11.7109375" bestFit="1" customWidth="1"/>
    <col min="9478" max="9478" width="12.28515625" customWidth="1"/>
    <col min="9729" max="9729" width="8.85546875" customWidth="1"/>
    <col min="9730" max="9730" width="12.85546875" customWidth="1"/>
    <col min="9731" max="9731" width="25.42578125" customWidth="1"/>
    <col min="9732" max="9732" width="13.42578125" customWidth="1"/>
    <col min="9733" max="9733" width="11.7109375" bestFit="1" customWidth="1"/>
    <col min="9734" max="9734" width="12.28515625" customWidth="1"/>
    <col min="9985" max="9985" width="8.85546875" customWidth="1"/>
    <col min="9986" max="9986" width="12.85546875" customWidth="1"/>
    <col min="9987" max="9987" width="25.42578125" customWidth="1"/>
    <col min="9988" max="9988" width="13.42578125" customWidth="1"/>
    <col min="9989" max="9989" width="11.7109375" bestFit="1" customWidth="1"/>
    <col min="9990" max="9990" width="12.28515625" customWidth="1"/>
    <col min="10241" max="10241" width="8.85546875" customWidth="1"/>
    <col min="10242" max="10242" width="12.85546875" customWidth="1"/>
    <col min="10243" max="10243" width="25.42578125" customWidth="1"/>
    <col min="10244" max="10244" width="13.42578125" customWidth="1"/>
    <col min="10245" max="10245" width="11.7109375" bestFit="1" customWidth="1"/>
    <col min="10246" max="10246" width="12.28515625" customWidth="1"/>
    <col min="10497" max="10497" width="8.85546875" customWidth="1"/>
    <col min="10498" max="10498" width="12.85546875" customWidth="1"/>
    <col min="10499" max="10499" width="25.42578125" customWidth="1"/>
    <col min="10500" max="10500" width="13.42578125" customWidth="1"/>
    <col min="10501" max="10501" width="11.7109375" bestFit="1" customWidth="1"/>
    <col min="10502" max="10502" width="12.28515625" customWidth="1"/>
    <col min="10753" max="10753" width="8.85546875" customWidth="1"/>
    <col min="10754" max="10754" width="12.85546875" customWidth="1"/>
    <col min="10755" max="10755" width="25.42578125" customWidth="1"/>
    <col min="10756" max="10756" width="13.42578125" customWidth="1"/>
    <col min="10757" max="10757" width="11.7109375" bestFit="1" customWidth="1"/>
    <col min="10758" max="10758" width="12.28515625" customWidth="1"/>
    <col min="11009" max="11009" width="8.85546875" customWidth="1"/>
    <col min="11010" max="11010" width="12.85546875" customWidth="1"/>
    <col min="11011" max="11011" width="25.42578125" customWidth="1"/>
    <col min="11012" max="11012" width="13.42578125" customWidth="1"/>
    <col min="11013" max="11013" width="11.7109375" bestFit="1" customWidth="1"/>
    <col min="11014" max="11014" width="12.28515625" customWidth="1"/>
    <col min="11265" max="11265" width="8.85546875" customWidth="1"/>
    <col min="11266" max="11266" width="12.85546875" customWidth="1"/>
    <col min="11267" max="11267" width="25.42578125" customWidth="1"/>
    <col min="11268" max="11268" width="13.42578125" customWidth="1"/>
    <col min="11269" max="11269" width="11.7109375" bestFit="1" customWidth="1"/>
    <col min="11270" max="11270" width="12.28515625" customWidth="1"/>
    <col min="11521" max="11521" width="8.85546875" customWidth="1"/>
    <col min="11522" max="11522" width="12.85546875" customWidth="1"/>
    <col min="11523" max="11523" width="25.42578125" customWidth="1"/>
    <col min="11524" max="11524" width="13.42578125" customWidth="1"/>
    <col min="11525" max="11525" width="11.7109375" bestFit="1" customWidth="1"/>
    <col min="11526" max="11526" width="12.28515625" customWidth="1"/>
    <col min="11777" max="11777" width="8.85546875" customWidth="1"/>
    <col min="11778" max="11778" width="12.85546875" customWidth="1"/>
    <col min="11779" max="11779" width="25.42578125" customWidth="1"/>
    <col min="11780" max="11780" width="13.42578125" customWidth="1"/>
    <col min="11781" max="11781" width="11.7109375" bestFit="1" customWidth="1"/>
    <col min="11782" max="11782" width="12.28515625" customWidth="1"/>
    <col min="12033" max="12033" width="8.85546875" customWidth="1"/>
    <col min="12034" max="12034" width="12.85546875" customWidth="1"/>
    <col min="12035" max="12035" width="25.42578125" customWidth="1"/>
    <col min="12036" max="12036" width="13.42578125" customWidth="1"/>
    <col min="12037" max="12037" width="11.7109375" bestFit="1" customWidth="1"/>
    <col min="12038" max="12038" width="12.28515625" customWidth="1"/>
    <col min="12289" max="12289" width="8.85546875" customWidth="1"/>
    <col min="12290" max="12290" width="12.85546875" customWidth="1"/>
    <col min="12291" max="12291" width="25.42578125" customWidth="1"/>
    <col min="12292" max="12292" width="13.42578125" customWidth="1"/>
    <col min="12293" max="12293" width="11.7109375" bestFit="1" customWidth="1"/>
    <col min="12294" max="12294" width="12.28515625" customWidth="1"/>
    <col min="12545" max="12545" width="8.85546875" customWidth="1"/>
    <col min="12546" max="12546" width="12.85546875" customWidth="1"/>
    <col min="12547" max="12547" width="25.42578125" customWidth="1"/>
    <col min="12548" max="12548" width="13.42578125" customWidth="1"/>
    <col min="12549" max="12549" width="11.7109375" bestFit="1" customWidth="1"/>
    <col min="12550" max="12550" width="12.28515625" customWidth="1"/>
    <col min="12801" max="12801" width="8.85546875" customWidth="1"/>
    <col min="12802" max="12802" width="12.85546875" customWidth="1"/>
    <col min="12803" max="12803" width="25.42578125" customWidth="1"/>
    <col min="12804" max="12804" width="13.42578125" customWidth="1"/>
    <col min="12805" max="12805" width="11.7109375" bestFit="1" customWidth="1"/>
    <col min="12806" max="12806" width="12.28515625" customWidth="1"/>
    <col min="13057" max="13057" width="8.85546875" customWidth="1"/>
    <col min="13058" max="13058" width="12.85546875" customWidth="1"/>
    <col min="13059" max="13059" width="25.42578125" customWidth="1"/>
    <col min="13060" max="13060" width="13.42578125" customWidth="1"/>
    <col min="13061" max="13061" width="11.7109375" bestFit="1" customWidth="1"/>
    <col min="13062" max="13062" width="12.28515625" customWidth="1"/>
    <col min="13313" max="13313" width="8.85546875" customWidth="1"/>
    <col min="13314" max="13314" width="12.85546875" customWidth="1"/>
    <col min="13315" max="13315" width="25.42578125" customWidth="1"/>
    <col min="13316" max="13316" width="13.42578125" customWidth="1"/>
    <col min="13317" max="13317" width="11.7109375" bestFit="1" customWidth="1"/>
    <col min="13318" max="13318" width="12.28515625" customWidth="1"/>
    <col min="13569" max="13569" width="8.85546875" customWidth="1"/>
    <col min="13570" max="13570" width="12.85546875" customWidth="1"/>
    <col min="13571" max="13571" width="25.42578125" customWidth="1"/>
    <col min="13572" max="13572" width="13.42578125" customWidth="1"/>
    <col min="13573" max="13573" width="11.7109375" bestFit="1" customWidth="1"/>
    <col min="13574" max="13574" width="12.28515625" customWidth="1"/>
    <col min="13825" max="13825" width="8.85546875" customWidth="1"/>
    <col min="13826" max="13826" width="12.85546875" customWidth="1"/>
    <col min="13827" max="13827" width="25.42578125" customWidth="1"/>
    <col min="13828" max="13828" width="13.42578125" customWidth="1"/>
    <col min="13829" max="13829" width="11.7109375" bestFit="1" customWidth="1"/>
    <col min="13830" max="13830" width="12.28515625" customWidth="1"/>
    <col min="14081" max="14081" width="8.85546875" customWidth="1"/>
    <col min="14082" max="14082" width="12.85546875" customWidth="1"/>
    <col min="14083" max="14083" width="25.42578125" customWidth="1"/>
    <col min="14084" max="14084" width="13.42578125" customWidth="1"/>
    <col min="14085" max="14085" width="11.7109375" bestFit="1" customWidth="1"/>
    <col min="14086" max="14086" width="12.28515625" customWidth="1"/>
    <col min="14337" max="14337" width="8.85546875" customWidth="1"/>
    <col min="14338" max="14338" width="12.85546875" customWidth="1"/>
    <col min="14339" max="14339" width="25.42578125" customWidth="1"/>
    <col min="14340" max="14340" width="13.42578125" customWidth="1"/>
    <col min="14341" max="14341" width="11.7109375" bestFit="1" customWidth="1"/>
    <col min="14342" max="14342" width="12.28515625" customWidth="1"/>
    <col min="14593" max="14593" width="8.85546875" customWidth="1"/>
    <col min="14594" max="14594" width="12.85546875" customWidth="1"/>
    <col min="14595" max="14595" width="25.42578125" customWidth="1"/>
    <col min="14596" max="14596" width="13.42578125" customWidth="1"/>
    <col min="14597" max="14597" width="11.7109375" bestFit="1" customWidth="1"/>
    <col min="14598" max="14598" width="12.28515625" customWidth="1"/>
    <col min="14849" max="14849" width="8.85546875" customWidth="1"/>
    <col min="14850" max="14850" width="12.85546875" customWidth="1"/>
    <col min="14851" max="14851" width="25.42578125" customWidth="1"/>
    <col min="14852" max="14852" width="13.42578125" customWidth="1"/>
    <col min="14853" max="14853" width="11.7109375" bestFit="1" customWidth="1"/>
    <col min="14854" max="14854" width="12.28515625" customWidth="1"/>
    <col min="15105" max="15105" width="8.85546875" customWidth="1"/>
    <col min="15106" max="15106" width="12.85546875" customWidth="1"/>
    <col min="15107" max="15107" width="25.42578125" customWidth="1"/>
    <col min="15108" max="15108" width="13.42578125" customWidth="1"/>
    <col min="15109" max="15109" width="11.7109375" bestFit="1" customWidth="1"/>
    <col min="15110" max="15110" width="12.28515625" customWidth="1"/>
    <col min="15361" max="15361" width="8.85546875" customWidth="1"/>
    <col min="15362" max="15362" width="12.85546875" customWidth="1"/>
    <col min="15363" max="15363" width="25.42578125" customWidth="1"/>
    <col min="15364" max="15364" width="13.42578125" customWidth="1"/>
    <col min="15365" max="15365" width="11.7109375" bestFit="1" customWidth="1"/>
    <col min="15366" max="15366" width="12.28515625" customWidth="1"/>
    <col min="15617" max="15617" width="8.85546875" customWidth="1"/>
    <col min="15618" max="15618" width="12.85546875" customWidth="1"/>
    <col min="15619" max="15619" width="25.42578125" customWidth="1"/>
    <col min="15620" max="15620" width="13.42578125" customWidth="1"/>
    <col min="15621" max="15621" width="11.7109375" bestFit="1" customWidth="1"/>
    <col min="15622" max="15622" width="12.28515625" customWidth="1"/>
    <col min="15873" max="15873" width="8.85546875" customWidth="1"/>
    <col min="15874" max="15874" width="12.85546875" customWidth="1"/>
    <col min="15875" max="15875" width="25.42578125" customWidth="1"/>
    <col min="15876" max="15876" width="13.42578125" customWidth="1"/>
    <col min="15877" max="15877" width="11.7109375" bestFit="1" customWidth="1"/>
    <col min="15878" max="15878" width="12.28515625" customWidth="1"/>
    <col min="16129" max="16129" width="8.85546875" customWidth="1"/>
    <col min="16130" max="16130" width="12.85546875" customWidth="1"/>
    <col min="16131" max="16131" width="25.42578125" customWidth="1"/>
    <col min="16132" max="16132" width="13.42578125" customWidth="1"/>
    <col min="16133" max="16133" width="11.7109375" bestFit="1" customWidth="1"/>
    <col min="16134" max="16134" width="12.28515625" customWidth="1"/>
  </cols>
  <sheetData>
    <row r="3" spans="1:256" x14ac:dyDescent="0.25">
      <c r="C3" s="42"/>
      <c r="D3" s="42"/>
      <c r="E3" s="42"/>
    </row>
    <row r="4" spans="1:256" ht="15.75" x14ac:dyDescent="0.25">
      <c r="A4" s="87" t="s">
        <v>5</v>
      </c>
      <c r="B4" s="87"/>
      <c r="C4" s="87"/>
      <c r="D4" s="87"/>
      <c r="E4" s="87"/>
    </row>
    <row r="5" spans="1:256" ht="15.75" x14ac:dyDescent="0.25">
      <c r="A5" s="17"/>
      <c r="B5" s="17"/>
      <c r="C5" s="17" t="s">
        <v>29</v>
      </c>
      <c r="D5" s="17"/>
      <c r="E5" s="17"/>
    </row>
    <row r="6" spans="1:256" x14ac:dyDescent="0.25">
      <c r="A6" s="88" t="s">
        <v>121</v>
      </c>
      <c r="B6" s="88"/>
      <c r="C6" s="88"/>
      <c r="D6" s="88"/>
      <c r="E6" s="88"/>
    </row>
    <row r="7" spans="1:256" x14ac:dyDescent="0.25">
      <c r="A7" s="88" t="s">
        <v>30</v>
      </c>
      <c r="B7" s="88"/>
      <c r="C7" s="88"/>
      <c r="D7" s="88"/>
      <c r="E7" s="88"/>
    </row>
    <row r="8" spans="1:256" x14ac:dyDescent="0.25">
      <c r="A8" s="88" t="s">
        <v>31</v>
      </c>
      <c r="B8" s="88"/>
      <c r="C8" s="88"/>
      <c r="D8" s="88"/>
      <c r="E8" s="88"/>
    </row>
    <row r="9" spans="1:256" ht="15.75" thickBot="1" x14ac:dyDescent="0.3">
      <c r="A9" s="89" t="s">
        <v>7</v>
      </c>
      <c r="B9" s="89"/>
      <c r="C9" s="89"/>
      <c r="D9" s="89"/>
      <c r="E9" s="90"/>
      <c r="F9" s="31"/>
    </row>
    <row r="10" spans="1:256" ht="15.75" thickBot="1" x14ac:dyDescent="0.3">
      <c r="A10" s="1" t="s">
        <v>0</v>
      </c>
      <c r="B10" s="2" t="s">
        <v>1</v>
      </c>
      <c r="C10" s="2" t="s">
        <v>2</v>
      </c>
      <c r="D10" s="2" t="s">
        <v>21</v>
      </c>
      <c r="E10" s="2" t="s">
        <v>3</v>
      </c>
      <c r="F10" s="32" t="s">
        <v>8</v>
      </c>
    </row>
    <row r="11" spans="1:256" x14ac:dyDescent="0.25">
      <c r="A11" s="13">
        <v>45078</v>
      </c>
      <c r="B11" s="45"/>
      <c r="C11" s="14" t="s">
        <v>6</v>
      </c>
      <c r="D11" s="46"/>
      <c r="E11" s="18"/>
      <c r="F11" s="40">
        <v>1510484.68</v>
      </c>
    </row>
    <row r="12" spans="1:256" x14ac:dyDescent="0.25">
      <c r="A12" s="55">
        <v>45107</v>
      </c>
      <c r="B12" s="56" t="s">
        <v>32</v>
      </c>
      <c r="C12" s="57" t="s">
        <v>13</v>
      </c>
      <c r="D12" s="57"/>
      <c r="E12" s="58">
        <v>175</v>
      </c>
      <c r="F12" s="40">
        <f>+F11-E12</f>
        <v>1510309.68</v>
      </c>
      <c r="G12" s="59"/>
      <c r="H12" s="59"/>
      <c r="I12" s="59"/>
      <c r="J12" s="59"/>
      <c r="K12" s="59"/>
      <c r="L12" s="59"/>
      <c r="M12" s="59"/>
      <c r="N12" s="59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7" spans="1:4" x14ac:dyDescent="0.25">
      <c r="A17" t="s">
        <v>27</v>
      </c>
      <c r="D17" t="s">
        <v>28</v>
      </c>
    </row>
    <row r="18" spans="1:4" x14ac:dyDescent="0.25">
      <c r="A18" t="s">
        <v>4</v>
      </c>
      <c r="D18" t="s">
        <v>14</v>
      </c>
    </row>
  </sheetData>
  <mergeCells count="5">
    <mergeCell ref="A4:E4"/>
    <mergeCell ref="A6:E6"/>
    <mergeCell ref="A7:E7"/>
    <mergeCell ref="A8:E8"/>
    <mergeCell ref="A9:E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83E0-D55F-4741-A5B0-AFADFAE2A6E7}">
  <sheetPr>
    <pageSetUpPr fitToPage="1"/>
  </sheetPr>
  <dimension ref="A5:J22"/>
  <sheetViews>
    <sheetView tabSelected="1" workbookViewId="0">
      <selection activeCell="J8" sqref="J8"/>
    </sheetView>
  </sheetViews>
  <sheetFormatPr baseColWidth="10" defaultRowHeight="15" x14ac:dyDescent="0.25"/>
  <cols>
    <col min="1" max="1" width="2" customWidth="1"/>
    <col min="2" max="2" width="8.85546875" customWidth="1"/>
    <col min="3" max="3" width="16.42578125" customWidth="1"/>
    <col min="4" max="4" width="42.140625" customWidth="1"/>
    <col min="5" max="5" width="8.5703125" customWidth="1"/>
    <col min="6" max="6" width="9.28515625" customWidth="1"/>
    <col min="7" max="7" width="9.85546875" customWidth="1"/>
    <col min="8" max="8" width="11.7109375" bestFit="1" customWidth="1"/>
    <col min="257" max="257" width="2" customWidth="1"/>
    <col min="258" max="258" width="8.85546875" customWidth="1"/>
    <col min="259" max="259" width="16.42578125" customWidth="1"/>
    <col min="260" max="260" width="42.140625" customWidth="1"/>
    <col min="261" max="261" width="8.5703125" customWidth="1"/>
    <col min="262" max="262" width="9.28515625" customWidth="1"/>
    <col min="263" max="263" width="9.85546875" customWidth="1"/>
    <col min="264" max="264" width="11.7109375" bestFit="1" customWidth="1"/>
    <col min="513" max="513" width="2" customWidth="1"/>
    <col min="514" max="514" width="8.85546875" customWidth="1"/>
    <col min="515" max="515" width="16.42578125" customWidth="1"/>
    <col min="516" max="516" width="42.140625" customWidth="1"/>
    <col min="517" max="517" width="8.5703125" customWidth="1"/>
    <col min="518" max="518" width="9.28515625" customWidth="1"/>
    <col min="519" max="519" width="9.85546875" customWidth="1"/>
    <col min="520" max="520" width="11.7109375" bestFit="1" customWidth="1"/>
    <col min="769" max="769" width="2" customWidth="1"/>
    <col min="770" max="770" width="8.85546875" customWidth="1"/>
    <col min="771" max="771" width="16.42578125" customWidth="1"/>
    <col min="772" max="772" width="42.140625" customWidth="1"/>
    <col min="773" max="773" width="8.5703125" customWidth="1"/>
    <col min="774" max="774" width="9.28515625" customWidth="1"/>
    <col min="775" max="775" width="9.85546875" customWidth="1"/>
    <col min="776" max="776" width="11.7109375" bestFit="1" customWidth="1"/>
    <col min="1025" max="1025" width="2" customWidth="1"/>
    <col min="1026" max="1026" width="8.85546875" customWidth="1"/>
    <col min="1027" max="1027" width="16.42578125" customWidth="1"/>
    <col min="1028" max="1028" width="42.140625" customWidth="1"/>
    <col min="1029" max="1029" width="8.5703125" customWidth="1"/>
    <col min="1030" max="1030" width="9.28515625" customWidth="1"/>
    <col min="1031" max="1031" width="9.85546875" customWidth="1"/>
    <col min="1032" max="1032" width="11.7109375" bestFit="1" customWidth="1"/>
    <col min="1281" max="1281" width="2" customWidth="1"/>
    <col min="1282" max="1282" width="8.85546875" customWidth="1"/>
    <col min="1283" max="1283" width="16.42578125" customWidth="1"/>
    <col min="1284" max="1284" width="42.140625" customWidth="1"/>
    <col min="1285" max="1285" width="8.5703125" customWidth="1"/>
    <col min="1286" max="1286" width="9.28515625" customWidth="1"/>
    <col min="1287" max="1287" width="9.85546875" customWidth="1"/>
    <col min="1288" max="1288" width="11.7109375" bestFit="1" customWidth="1"/>
    <col min="1537" max="1537" width="2" customWidth="1"/>
    <col min="1538" max="1538" width="8.85546875" customWidth="1"/>
    <col min="1539" max="1539" width="16.42578125" customWidth="1"/>
    <col min="1540" max="1540" width="42.140625" customWidth="1"/>
    <col min="1541" max="1541" width="8.5703125" customWidth="1"/>
    <col min="1542" max="1542" width="9.28515625" customWidth="1"/>
    <col min="1543" max="1543" width="9.85546875" customWidth="1"/>
    <col min="1544" max="1544" width="11.7109375" bestFit="1" customWidth="1"/>
    <col min="1793" max="1793" width="2" customWidth="1"/>
    <col min="1794" max="1794" width="8.85546875" customWidth="1"/>
    <col min="1795" max="1795" width="16.42578125" customWidth="1"/>
    <col min="1796" max="1796" width="42.140625" customWidth="1"/>
    <col min="1797" max="1797" width="8.5703125" customWidth="1"/>
    <col min="1798" max="1798" width="9.28515625" customWidth="1"/>
    <col min="1799" max="1799" width="9.85546875" customWidth="1"/>
    <col min="1800" max="1800" width="11.7109375" bestFit="1" customWidth="1"/>
    <col min="2049" max="2049" width="2" customWidth="1"/>
    <col min="2050" max="2050" width="8.85546875" customWidth="1"/>
    <col min="2051" max="2051" width="16.42578125" customWidth="1"/>
    <col min="2052" max="2052" width="42.140625" customWidth="1"/>
    <col min="2053" max="2053" width="8.5703125" customWidth="1"/>
    <col min="2054" max="2054" width="9.28515625" customWidth="1"/>
    <col min="2055" max="2055" width="9.85546875" customWidth="1"/>
    <col min="2056" max="2056" width="11.7109375" bestFit="1" customWidth="1"/>
    <col min="2305" max="2305" width="2" customWidth="1"/>
    <col min="2306" max="2306" width="8.85546875" customWidth="1"/>
    <col min="2307" max="2307" width="16.42578125" customWidth="1"/>
    <col min="2308" max="2308" width="42.140625" customWidth="1"/>
    <col min="2309" max="2309" width="8.5703125" customWidth="1"/>
    <col min="2310" max="2310" width="9.28515625" customWidth="1"/>
    <col min="2311" max="2311" width="9.85546875" customWidth="1"/>
    <col min="2312" max="2312" width="11.7109375" bestFit="1" customWidth="1"/>
    <col min="2561" max="2561" width="2" customWidth="1"/>
    <col min="2562" max="2562" width="8.85546875" customWidth="1"/>
    <col min="2563" max="2563" width="16.42578125" customWidth="1"/>
    <col min="2564" max="2564" width="42.140625" customWidth="1"/>
    <col min="2565" max="2565" width="8.5703125" customWidth="1"/>
    <col min="2566" max="2566" width="9.28515625" customWidth="1"/>
    <col min="2567" max="2567" width="9.85546875" customWidth="1"/>
    <col min="2568" max="2568" width="11.7109375" bestFit="1" customWidth="1"/>
    <col min="2817" max="2817" width="2" customWidth="1"/>
    <col min="2818" max="2818" width="8.85546875" customWidth="1"/>
    <col min="2819" max="2819" width="16.42578125" customWidth="1"/>
    <col min="2820" max="2820" width="42.140625" customWidth="1"/>
    <col min="2821" max="2821" width="8.5703125" customWidth="1"/>
    <col min="2822" max="2822" width="9.28515625" customWidth="1"/>
    <col min="2823" max="2823" width="9.85546875" customWidth="1"/>
    <col min="2824" max="2824" width="11.7109375" bestFit="1" customWidth="1"/>
    <col min="3073" max="3073" width="2" customWidth="1"/>
    <col min="3074" max="3074" width="8.85546875" customWidth="1"/>
    <col min="3075" max="3075" width="16.42578125" customWidth="1"/>
    <col min="3076" max="3076" width="42.140625" customWidth="1"/>
    <col min="3077" max="3077" width="8.5703125" customWidth="1"/>
    <col min="3078" max="3078" width="9.28515625" customWidth="1"/>
    <col min="3079" max="3079" width="9.85546875" customWidth="1"/>
    <col min="3080" max="3080" width="11.7109375" bestFit="1" customWidth="1"/>
    <col min="3329" max="3329" width="2" customWidth="1"/>
    <col min="3330" max="3330" width="8.85546875" customWidth="1"/>
    <col min="3331" max="3331" width="16.42578125" customWidth="1"/>
    <col min="3332" max="3332" width="42.140625" customWidth="1"/>
    <col min="3333" max="3333" width="8.5703125" customWidth="1"/>
    <col min="3334" max="3334" width="9.28515625" customWidth="1"/>
    <col min="3335" max="3335" width="9.85546875" customWidth="1"/>
    <col min="3336" max="3336" width="11.7109375" bestFit="1" customWidth="1"/>
    <col min="3585" max="3585" width="2" customWidth="1"/>
    <col min="3586" max="3586" width="8.85546875" customWidth="1"/>
    <col min="3587" max="3587" width="16.42578125" customWidth="1"/>
    <col min="3588" max="3588" width="42.140625" customWidth="1"/>
    <col min="3589" max="3589" width="8.5703125" customWidth="1"/>
    <col min="3590" max="3590" width="9.28515625" customWidth="1"/>
    <col min="3591" max="3591" width="9.85546875" customWidth="1"/>
    <col min="3592" max="3592" width="11.7109375" bestFit="1" customWidth="1"/>
    <col min="3841" max="3841" width="2" customWidth="1"/>
    <col min="3842" max="3842" width="8.85546875" customWidth="1"/>
    <col min="3843" max="3843" width="16.42578125" customWidth="1"/>
    <col min="3844" max="3844" width="42.140625" customWidth="1"/>
    <col min="3845" max="3845" width="8.5703125" customWidth="1"/>
    <col min="3846" max="3846" width="9.28515625" customWidth="1"/>
    <col min="3847" max="3847" width="9.85546875" customWidth="1"/>
    <col min="3848" max="3848" width="11.7109375" bestFit="1" customWidth="1"/>
    <col min="4097" max="4097" width="2" customWidth="1"/>
    <col min="4098" max="4098" width="8.85546875" customWidth="1"/>
    <col min="4099" max="4099" width="16.42578125" customWidth="1"/>
    <col min="4100" max="4100" width="42.140625" customWidth="1"/>
    <col min="4101" max="4101" width="8.5703125" customWidth="1"/>
    <col min="4102" max="4102" width="9.28515625" customWidth="1"/>
    <col min="4103" max="4103" width="9.85546875" customWidth="1"/>
    <col min="4104" max="4104" width="11.7109375" bestFit="1" customWidth="1"/>
    <col min="4353" max="4353" width="2" customWidth="1"/>
    <col min="4354" max="4354" width="8.85546875" customWidth="1"/>
    <col min="4355" max="4355" width="16.42578125" customWidth="1"/>
    <col min="4356" max="4356" width="42.140625" customWidth="1"/>
    <col min="4357" max="4357" width="8.5703125" customWidth="1"/>
    <col min="4358" max="4358" width="9.28515625" customWidth="1"/>
    <col min="4359" max="4359" width="9.85546875" customWidth="1"/>
    <col min="4360" max="4360" width="11.7109375" bestFit="1" customWidth="1"/>
    <col min="4609" max="4609" width="2" customWidth="1"/>
    <col min="4610" max="4610" width="8.85546875" customWidth="1"/>
    <col min="4611" max="4611" width="16.42578125" customWidth="1"/>
    <col min="4612" max="4612" width="42.140625" customWidth="1"/>
    <col min="4613" max="4613" width="8.5703125" customWidth="1"/>
    <col min="4614" max="4614" width="9.28515625" customWidth="1"/>
    <col min="4615" max="4615" width="9.85546875" customWidth="1"/>
    <col min="4616" max="4616" width="11.7109375" bestFit="1" customWidth="1"/>
    <col min="4865" max="4865" width="2" customWidth="1"/>
    <col min="4866" max="4866" width="8.85546875" customWidth="1"/>
    <col min="4867" max="4867" width="16.42578125" customWidth="1"/>
    <col min="4868" max="4868" width="42.140625" customWidth="1"/>
    <col min="4869" max="4869" width="8.5703125" customWidth="1"/>
    <col min="4870" max="4870" width="9.28515625" customWidth="1"/>
    <col min="4871" max="4871" width="9.85546875" customWidth="1"/>
    <col min="4872" max="4872" width="11.7109375" bestFit="1" customWidth="1"/>
    <col min="5121" max="5121" width="2" customWidth="1"/>
    <col min="5122" max="5122" width="8.85546875" customWidth="1"/>
    <col min="5123" max="5123" width="16.42578125" customWidth="1"/>
    <col min="5124" max="5124" width="42.140625" customWidth="1"/>
    <col min="5125" max="5125" width="8.5703125" customWidth="1"/>
    <col min="5126" max="5126" width="9.28515625" customWidth="1"/>
    <col min="5127" max="5127" width="9.85546875" customWidth="1"/>
    <col min="5128" max="5128" width="11.7109375" bestFit="1" customWidth="1"/>
    <col min="5377" max="5377" width="2" customWidth="1"/>
    <col min="5378" max="5378" width="8.85546875" customWidth="1"/>
    <col min="5379" max="5379" width="16.42578125" customWidth="1"/>
    <col min="5380" max="5380" width="42.140625" customWidth="1"/>
    <col min="5381" max="5381" width="8.5703125" customWidth="1"/>
    <col min="5382" max="5382" width="9.28515625" customWidth="1"/>
    <col min="5383" max="5383" width="9.85546875" customWidth="1"/>
    <col min="5384" max="5384" width="11.7109375" bestFit="1" customWidth="1"/>
    <col min="5633" max="5633" width="2" customWidth="1"/>
    <col min="5634" max="5634" width="8.85546875" customWidth="1"/>
    <col min="5635" max="5635" width="16.42578125" customWidth="1"/>
    <col min="5636" max="5636" width="42.140625" customWidth="1"/>
    <col min="5637" max="5637" width="8.5703125" customWidth="1"/>
    <col min="5638" max="5638" width="9.28515625" customWidth="1"/>
    <col min="5639" max="5639" width="9.85546875" customWidth="1"/>
    <col min="5640" max="5640" width="11.7109375" bestFit="1" customWidth="1"/>
    <col min="5889" max="5889" width="2" customWidth="1"/>
    <col min="5890" max="5890" width="8.85546875" customWidth="1"/>
    <col min="5891" max="5891" width="16.42578125" customWidth="1"/>
    <col min="5892" max="5892" width="42.140625" customWidth="1"/>
    <col min="5893" max="5893" width="8.5703125" customWidth="1"/>
    <col min="5894" max="5894" width="9.28515625" customWidth="1"/>
    <col min="5895" max="5895" width="9.85546875" customWidth="1"/>
    <col min="5896" max="5896" width="11.7109375" bestFit="1" customWidth="1"/>
    <col min="6145" max="6145" width="2" customWidth="1"/>
    <col min="6146" max="6146" width="8.85546875" customWidth="1"/>
    <col min="6147" max="6147" width="16.42578125" customWidth="1"/>
    <col min="6148" max="6148" width="42.140625" customWidth="1"/>
    <col min="6149" max="6149" width="8.5703125" customWidth="1"/>
    <col min="6150" max="6150" width="9.28515625" customWidth="1"/>
    <col min="6151" max="6151" width="9.85546875" customWidth="1"/>
    <col min="6152" max="6152" width="11.7109375" bestFit="1" customWidth="1"/>
    <col min="6401" max="6401" width="2" customWidth="1"/>
    <col min="6402" max="6402" width="8.85546875" customWidth="1"/>
    <col min="6403" max="6403" width="16.42578125" customWidth="1"/>
    <col min="6404" max="6404" width="42.140625" customWidth="1"/>
    <col min="6405" max="6405" width="8.5703125" customWidth="1"/>
    <col min="6406" max="6406" width="9.28515625" customWidth="1"/>
    <col min="6407" max="6407" width="9.85546875" customWidth="1"/>
    <col min="6408" max="6408" width="11.7109375" bestFit="1" customWidth="1"/>
    <col min="6657" max="6657" width="2" customWidth="1"/>
    <col min="6658" max="6658" width="8.85546875" customWidth="1"/>
    <col min="6659" max="6659" width="16.42578125" customWidth="1"/>
    <col min="6660" max="6660" width="42.140625" customWidth="1"/>
    <col min="6661" max="6661" width="8.5703125" customWidth="1"/>
    <col min="6662" max="6662" width="9.28515625" customWidth="1"/>
    <col min="6663" max="6663" width="9.85546875" customWidth="1"/>
    <col min="6664" max="6664" width="11.7109375" bestFit="1" customWidth="1"/>
    <col min="6913" max="6913" width="2" customWidth="1"/>
    <col min="6914" max="6914" width="8.85546875" customWidth="1"/>
    <col min="6915" max="6915" width="16.42578125" customWidth="1"/>
    <col min="6916" max="6916" width="42.140625" customWidth="1"/>
    <col min="6917" max="6917" width="8.5703125" customWidth="1"/>
    <col min="6918" max="6918" width="9.28515625" customWidth="1"/>
    <col min="6919" max="6919" width="9.85546875" customWidth="1"/>
    <col min="6920" max="6920" width="11.7109375" bestFit="1" customWidth="1"/>
    <col min="7169" max="7169" width="2" customWidth="1"/>
    <col min="7170" max="7170" width="8.85546875" customWidth="1"/>
    <col min="7171" max="7171" width="16.42578125" customWidth="1"/>
    <col min="7172" max="7172" width="42.140625" customWidth="1"/>
    <col min="7173" max="7173" width="8.5703125" customWidth="1"/>
    <col min="7174" max="7174" width="9.28515625" customWidth="1"/>
    <col min="7175" max="7175" width="9.85546875" customWidth="1"/>
    <col min="7176" max="7176" width="11.7109375" bestFit="1" customWidth="1"/>
    <col min="7425" max="7425" width="2" customWidth="1"/>
    <col min="7426" max="7426" width="8.85546875" customWidth="1"/>
    <col min="7427" max="7427" width="16.42578125" customWidth="1"/>
    <col min="7428" max="7428" width="42.140625" customWidth="1"/>
    <col min="7429" max="7429" width="8.5703125" customWidth="1"/>
    <col min="7430" max="7430" width="9.28515625" customWidth="1"/>
    <col min="7431" max="7431" width="9.85546875" customWidth="1"/>
    <col min="7432" max="7432" width="11.7109375" bestFit="1" customWidth="1"/>
    <col min="7681" max="7681" width="2" customWidth="1"/>
    <col min="7682" max="7682" width="8.85546875" customWidth="1"/>
    <col min="7683" max="7683" width="16.42578125" customWidth="1"/>
    <col min="7684" max="7684" width="42.140625" customWidth="1"/>
    <col min="7685" max="7685" width="8.5703125" customWidth="1"/>
    <col min="7686" max="7686" width="9.28515625" customWidth="1"/>
    <col min="7687" max="7687" width="9.85546875" customWidth="1"/>
    <col min="7688" max="7688" width="11.7109375" bestFit="1" customWidth="1"/>
    <col min="7937" max="7937" width="2" customWidth="1"/>
    <col min="7938" max="7938" width="8.85546875" customWidth="1"/>
    <col min="7939" max="7939" width="16.42578125" customWidth="1"/>
    <col min="7940" max="7940" width="42.140625" customWidth="1"/>
    <col min="7941" max="7941" width="8.5703125" customWidth="1"/>
    <col min="7942" max="7942" width="9.28515625" customWidth="1"/>
    <col min="7943" max="7943" width="9.85546875" customWidth="1"/>
    <col min="7944" max="7944" width="11.7109375" bestFit="1" customWidth="1"/>
    <col min="8193" max="8193" width="2" customWidth="1"/>
    <col min="8194" max="8194" width="8.85546875" customWidth="1"/>
    <col min="8195" max="8195" width="16.42578125" customWidth="1"/>
    <col min="8196" max="8196" width="42.140625" customWidth="1"/>
    <col min="8197" max="8197" width="8.5703125" customWidth="1"/>
    <col min="8198" max="8198" width="9.28515625" customWidth="1"/>
    <col min="8199" max="8199" width="9.85546875" customWidth="1"/>
    <col min="8200" max="8200" width="11.7109375" bestFit="1" customWidth="1"/>
    <col min="8449" max="8449" width="2" customWidth="1"/>
    <col min="8450" max="8450" width="8.85546875" customWidth="1"/>
    <col min="8451" max="8451" width="16.42578125" customWidth="1"/>
    <col min="8452" max="8452" width="42.140625" customWidth="1"/>
    <col min="8453" max="8453" width="8.5703125" customWidth="1"/>
    <col min="8454" max="8454" width="9.28515625" customWidth="1"/>
    <col min="8455" max="8455" width="9.85546875" customWidth="1"/>
    <col min="8456" max="8456" width="11.7109375" bestFit="1" customWidth="1"/>
    <col min="8705" max="8705" width="2" customWidth="1"/>
    <col min="8706" max="8706" width="8.85546875" customWidth="1"/>
    <col min="8707" max="8707" width="16.42578125" customWidth="1"/>
    <col min="8708" max="8708" width="42.140625" customWidth="1"/>
    <col min="8709" max="8709" width="8.5703125" customWidth="1"/>
    <col min="8710" max="8710" width="9.28515625" customWidth="1"/>
    <col min="8711" max="8711" width="9.85546875" customWidth="1"/>
    <col min="8712" max="8712" width="11.7109375" bestFit="1" customWidth="1"/>
    <col min="8961" max="8961" width="2" customWidth="1"/>
    <col min="8962" max="8962" width="8.85546875" customWidth="1"/>
    <col min="8963" max="8963" width="16.42578125" customWidth="1"/>
    <col min="8964" max="8964" width="42.140625" customWidth="1"/>
    <col min="8965" max="8965" width="8.5703125" customWidth="1"/>
    <col min="8966" max="8966" width="9.28515625" customWidth="1"/>
    <col min="8967" max="8967" width="9.85546875" customWidth="1"/>
    <col min="8968" max="8968" width="11.7109375" bestFit="1" customWidth="1"/>
    <col min="9217" max="9217" width="2" customWidth="1"/>
    <col min="9218" max="9218" width="8.85546875" customWidth="1"/>
    <col min="9219" max="9219" width="16.42578125" customWidth="1"/>
    <col min="9220" max="9220" width="42.140625" customWidth="1"/>
    <col min="9221" max="9221" width="8.5703125" customWidth="1"/>
    <col min="9222" max="9222" width="9.28515625" customWidth="1"/>
    <col min="9223" max="9223" width="9.85546875" customWidth="1"/>
    <col min="9224" max="9224" width="11.7109375" bestFit="1" customWidth="1"/>
    <col min="9473" max="9473" width="2" customWidth="1"/>
    <col min="9474" max="9474" width="8.85546875" customWidth="1"/>
    <col min="9475" max="9475" width="16.42578125" customWidth="1"/>
    <col min="9476" max="9476" width="42.140625" customWidth="1"/>
    <col min="9477" max="9477" width="8.5703125" customWidth="1"/>
    <col min="9478" max="9478" width="9.28515625" customWidth="1"/>
    <col min="9479" max="9479" width="9.85546875" customWidth="1"/>
    <col min="9480" max="9480" width="11.7109375" bestFit="1" customWidth="1"/>
    <col min="9729" max="9729" width="2" customWidth="1"/>
    <col min="9730" max="9730" width="8.85546875" customWidth="1"/>
    <col min="9731" max="9731" width="16.42578125" customWidth="1"/>
    <col min="9732" max="9732" width="42.140625" customWidth="1"/>
    <col min="9733" max="9733" width="8.5703125" customWidth="1"/>
    <col min="9734" max="9734" width="9.28515625" customWidth="1"/>
    <col min="9735" max="9735" width="9.85546875" customWidth="1"/>
    <col min="9736" max="9736" width="11.7109375" bestFit="1" customWidth="1"/>
    <col min="9985" max="9985" width="2" customWidth="1"/>
    <col min="9986" max="9986" width="8.85546875" customWidth="1"/>
    <col min="9987" max="9987" width="16.42578125" customWidth="1"/>
    <col min="9988" max="9988" width="42.140625" customWidth="1"/>
    <col min="9989" max="9989" width="8.5703125" customWidth="1"/>
    <col min="9990" max="9990" width="9.28515625" customWidth="1"/>
    <col min="9991" max="9991" width="9.85546875" customWidth="1"/>
    <col min="9992" max="9992" width="11.7109375" bestFit="1" customWidth="1"/>
    <col min="10241" max="10241" width="2" customWidth="1"/>
    <col min="10242" max="10242" width="8.85546875" customWidth="1"/>
    <col min="10243" max="10243" width="16.42578125" customWidth="1"/>
    <col min="10244" max="10244" width="42.140625" customWidth="1"/>
    <col min="10245" max="10245" width="8.5703125" customWidth="1"/>
    <col min="10246" max="10246" width="9.28515625" customWidth="1"/>
    <col min="10247" max="10247" width="9.85546875" customWidth="1"/>
    <col min="10248" max="10248" width="11.7109375" bestFit="1" customWidth="1"/>
    <col min="10497" max="10497" width="2" customWidth="1"/>
    <col min="10498" max="10498" width="8.85546875" customWidth="1"/>
    <col min="10499" max="10499" width="16.42578125" customWidth="1"/>
    <col min="10500" max="10500" width="42.140625" customWidth="1"/>
    <col min="10501" max="10501" width="8.5703125" customWidth="1"/>
    <col min="10502" max="10502" width="9.28515625" customWidth="1"/>
    <col min="10503" max="10503" width="9.85546875" customWidth="1"/>
    <col min="10504" max="10504" width="11.7109375" bestFit="1" customWidth="1"/>
    <col min="10753" max="10753" width="2" customWidth="1"/>
    <col min="10754" max="10754" width="8.85546875" customWidth="1"/>
    <col min="10755" max="10755" width="16.42578125" customWidth="1"/>
    <col min="10756" max="10756" width="42.140625" customWidth="1"/>
    <col min="10757" max="10757" width="8.5703125" customWidth="1"/>
    <col min="10758" max="10758" width="9.28515625" customWidth="1"/>
    <col min="10759" max="10759" width="9.85546875" customWidth="1"/>
    <col min="10760" max="10760" width="11.7109375" bestFit="1" customWidth="1"/>
    <col min="11009" max="11009" width="2" customWidth="1"/>
    <col min="11010" max="11010" width="8.85546875" customWidth="1"/>
    <col min="11011" max="11011" width="16.42578125" customWidth="1"/>
    <col min="11012" max="11012" width="42.140625" customWidth="1"/>
    <col min="11013" max="11013" width="8.5703125" customWidth="1"/>
    <col min="11014" max="11014" width="9.28515625" customWidth="1"/>
    <col min="11015" max="11015" width="9.85546875" customWidth="1"/>
    <col min="11016" max="11016" width="11.7109375" bestFit="1" customWidth="1"/>
    <col min="11265" max="11265" width="2" customWidth="1"/>
    <col min="11266" max="11266" width="8.85546875" customWidth="1"/>
    <col min="11267" max="11267" width="16.42578125" customWidth="1"/>
    <col min="11268" max="11268" width="42.140625" customWidth="1"/>
    <col min="11269" max="11269" width="8.5703125" customWidth="1"/>
    <col min="11270" max="11270" width="9.28515625" customWidth="1"/>
    <col min="11271" max="11271" width="9.85546875" customWidth="1"/>
    <col min="11272" max="11272" width="11.7109375" bestFit="1" customWidth="1"/>
    <col min="11521" max="11521" width="2" customWidth="1"/>
    <col min="11522" max="11522" width="8.85546875" customWidth="1"/>
    <col min="11523" max="11523" width="16.42578125" customWidth="1"/>
    <col min="11524" max="11524" width="42.140625" customWidth="1"/>
    <col min="11525" max="11525" width="8.5703125" customWidth="1"/>
    <col min="11526" max="11526" width="9.28515625" customWidth="1"/>
    <col min="11527" max="11527" width="9.85546875" customWidth="1"/>
    <col min="11528" max="11528" width="11.7109375" bestFit="1" customWidth="1"/>
    <col min="11777" max="11777" width="2" customWidth="1"/>
    <col min="11778" max="11778" width="8.85546875" customWidth="1"/>
    <col min="11779" max="11779" width="16.42578125" customWidth="1"/>
    <col min="11780" max="11780" width="42.140625" customWidth="1"/>
    <col min="11781" max="11781" width="8.5703125" customWidth="1"/>
    <col min="11782" max="11782" width="9.28515625" customWidth="1"/>
    <col min="11783" max="11783" width="9.85546875" customWidth="1"/>
    <col min="11784" max="11784" width="11.7109375" bestFit="1" customWidth="1"/>
    <col min="12033" max="12033" width="2" customWidth="1"/>
    <col min="12034" max="12034" width="8.85546875" customWidth="1"/>
    <col min="12035" max="12035" width="16.42578125" customWidth="1"/>
    <col min="12036" max="12036" width="42.140625" customWidth="1"/>
    <col min="12037" max="12037" width="8.5703125" customWidth="1"/>
    <col min="12038" max="12038" width="9.28515625" customWidth="1"/>
    <col min="12039" max="12039" width="9.85546875" customWidth="1"/>
    <col min="12040" max="12040" width="11.7109375" bestFit="1" customWidth="1"/>
    <col min="12289" max="12289" width="2" customWidth="1"/>
    <col min="12290" max="12290" width="8.85546875" customWidth="1"/>
    <col min="12291" max="12291" width="16.42578125" customWidth="1"/>
    <col min="12292" max="12292" width="42.140625" customWidth="1"/>
    <col min="12293" max="12293" width="8.5703125" customWidth="1"/>
    <col min="12294" max="12294" width="9.28515625" customWidth="1"/>
    <col min="12295" max="12295" width="9.85546875" customWidth="1"/>
    <col min="12296" max="12296" width="11.7109375" bestFit="1" customWidth="1"/>
    <col min="12545" max="12545" width="2" customWidth="1"/>
    <col min="12546" max="12546" width="8.85546875" customWidth="1"/>
    <col min="12547" max="12547" width="16.42578125" customWidth="1"/>
    <col min="12548" max="12548" width="42.140625" customWidth="1"/>
    <col min="12549" max="12549" width="8.5703125" customWidth="1"/>
    <col min="12550" max="12550" width="9.28515625" customWidth="1"/>
    <col min="12551" max="12551" width="9.85546875" customWidth="1"/>
    <col min="12552" max="12552" width="11.7109375" bestFit="1" customWidth="1"/>
    <col min="12801" max="12801" width="2" customWidth="1"/>
    <col min="12802" max="12802" width="8.85546875" customWidth="1"/>
    <col min="12803" max="12803" width="16.42578125" customWidth="1"/>
    <col min="12804" max="12804" width="42.140625" customWidth="1"/>
    <col min="12805" max="12805" width="8.5703125" customWidth="1"/>
    <col min="12806" max="12806" width="9.28515625" customWidth="1"/>
    <col min="12807" max="12807" width="9.85546875" customWidth="1"/>
    <col min="12808" max="12808" width="11.7109375" bestFit="1" customWidth="1"/>
    <col min="13057" max="13057" width="2" customWidth="1"/>
    <col min="13058" max="13058" width="8.85546875" customWidth="1"/>
    <col min="13059" max="13059" width="16.42578125" customWidth="1"/>
    <col min="13060" max="13060" width="42.140625" customWidth="1"/>
    <col min="13061" max="13061" width="8.5703125" customWidth="1"/>
    <col min="13062" max="13062" width="9.28515625" customWidth="1"/>
    <col min="13063" max="13063" width="9.85546875" customWidth="1"/>
    <col min="13064" max="13064" width="11.7109375" bestFit="1" customWidth="1"/>
    <col min="13313" max="13313" width="2" customWidth="1"/>
    <col min="13314" max="13314" width="8.85546875" customWidth="1"/>
    <col min="13315" max="13315" width="16.42578125" customWidth="1"/>
    <col min="13316" max="13316" width="42.140625" customWidth="1"/>
    <col min="13317" max="13317" width="8.5703125" customWidth="1"/>
    <col min="13318" max="13318" width="9.28515625" customWidth="1"/>
    <col min="13319" max="13319" width="9.85546875" customWidth="1"/>
    <col min="13320" max="13320" width="11.7109375" bestFit="1" customWidth="1"/>
    <col min="13569" max="13569" width="2" customWidth="1"/>
    <col min="13570" max="13570" width="8.85546875" customWidth="1"/>
    <col min="13571" max="13571" width="16.42578125" customWidth="1"/>
    <col min="13572" max="13572" width="42.140625" customWidth="1"/>
    <col min="13573" max="13573" width="8.5703125" customWidth="1"/>
    <col min="13574" max="13574" width="9.28515625" customWidth="1"/>
    <col min="13575" max="13575" width="9.85546875" customWidth="1"/>
    <col min="13576" max="13576" width="11.7109375" bestFit="1" customWidth="1"/>
    <col min="13825" max="13825" width="2" customWidth="1"/>
    <col min="13826" max="13826" width="8.85546875" customWidth="1"/>
    <col min="13827" max="13827" width="16.42578125" customWidth="1"/>
    <col min="13828" max="13828" width="42.140625" customWidth="1"/>
    <col min="13829" max="13829" width="8.5703125" customWidth="1"/>
    <col min="13830" max="13830" width="9.28515625" customWidth="1"/>
    <col min="13831" max="13831" width="9.85546875" customWidth="1"/>
    <col min="13832" max="13832" width="11.7109375" bestFit="1" customWidth="1"/>
    <col min="14081" max="14081" width="2" customWidth="1"/>
    <col min="14082" max="14082" width="8.85546875" customWidth="1"/>
    <col min="14083" max="14083" width="16.42578125" customWidth="1"/>
    <col min="14084" max="14084" width="42.140625" customWidth="1"/>
    <col min="14085" max="14085" width="8.5703125" customWidth="1"/>
    <col min="14086" max="14086" width="9.28515625" customWidth="1"/>
    <col min="14087" max="14087" width="9.85546875" customWidth="1"/>
    <col min="14088" max="14088" width="11.7109375" bestFit="1" customWidth="1"/>
    <col min="14337" max="14337" width="2" customWidth="1"/>
    <col min="14338" max="14338" width="8.85546875" customWidth="1"/>
    <col min="14339" max="14339" width="16.42578125" customWidth="1"/>
    <col min="14340" max="14340" width="42.140625" customWidth="1"/>
    <col min="14341" max="14341" width="8.5703125" customWidth="1"/>
    <col min="14342" max="14342" width="9.28515625" customWidth="1"/>
    <col min="14343" max="14343" width="9.85546875" customWidth="1"/>
    <col min="14344" max="14344" width="11.7109375" bestFit="1" customWidth="1"/>
    <col min="14593" max="14593" width="2" customWidth="1"/>
    <col min="14594" max="14594" width="8.85546875" customWidth="1"/>
    <col min="14595" max="14595" width="16.42578125" customWidth="1"/>
    <col min="14596" max="14596" width="42.140625" customWidth="1"/>
    <col min="14597" max="14597" width="8.5703125" customWidth="1"/>
    <col min="14598" max="14598" width="9.28515625" customWidth="1"/>
    <col min="14599" max="14599" width="9.85546875" customWidth="1"/>
    <col min="14600" max="14600" width="11.7109375" bestFit="1" customWidth="1"/>
    <col min="14849" max="14849" width="2" customWidth="1"/>
    <col min="14850" max="14850" width="8.85546875" customWidth="1"/>
    <col min="14851" max="14851" width="16.42578125" customWidth="1"/>
    <col min="14852" max="14852" width="42.140625" customWidth="1"/>
    <col min="14853" max="14853" width="8.5703125" customWidth="1"/>
    <col min="14854" max="14854" width="9.28515625" customWidth="1"/>
    <col min="14855" max="14855" width="9.85546875" customWidth="1"/>
    <col min="14856" max="14856" width="11.7109375" bestFit="1" customWidth="1"/>
    <col min="15105" max="15105" width="2" customWidth="1"/>
    <col min="15106" max="15106" width="8.85546875" customWidth="1"/>
    <col min="15107" max="15107" width="16.42578125" customWidth="1"/>
    <col min="15108" max="15108" width="42.140625" customWidth="1"/>
    <col min="15109" max="15109" width="8.5703125" customWidth="1"/>
    <col min="15110" max="15110" width="9.28515625" customWidth="1"/>
    <col min="15111" max="15111" width="9.85546875" customWidth="1"/>
    <col min="15112" max="15112" width="11.7109375" bestFit="1" customWidth="1"/>
    <col min="15361" max="15361" width="2" customWidth="1"/>
    <col min="15362" max="15362" width="8.85546875" customWidth="1"/>
    <col min="15363" max="15363" width="16.42578125" customWidth="1"/>
    <col min="15364" max="15364" width="42.140625" customWidth="1"/>
    <col min="15365" max="15365" width="8.5703125" customWidth="1"/>
    <col min="15366" max="15366" width="9.28515625" customWidth="1"/>
    <col min="15367" max="15367" width="9.85546875" customWidth="1"/>
    <col min="15368" max="15368" width="11.7109375" bestFit="1" customWidth="1"/>
    <col min="15617" max="15617" width="2" customWidth="1"/>
    <col min="15618" max="15618" width="8.85546875" customWidth="1"/>
    <col min="15619" max="15619" width="16.42578125" customWidth="1"/>
    <col min="15620" max="15620" width="42.140625" customWidth="1"/>
    <col min="15621" max="15621" width="8.5703125" customWidth="1"/>
    <col min="15622" max="15622" width="9.28515625" customWidth="1"/>
    <col min="15623" max="15623" width="9.85546875" customWidth="1"/>
    <col min="15624" max="15624" width="11.7109375" bestFit="1" customWidth="1"/>
    <col min="15873" max="15873" width="2" customWidth="1"/>
    <col min="15874" max="15874" width="8.85546875" customWidth="1"/>
    <col min="15875" max="15875" width="16.42578125" customWidth="1"/>
    <col min="15876" max="15876" width="42.140625" customWidth="1"/>
    <col min="15877" max="15877" width="8.5703125" customWidth="1"/>
    <col min="15878" max="15878" width="9.28515625" customWidth="1"/>
    <col min="15879" max="15879" width="9.85546875" customWidth="1"/>
    <col min="15880" max="15880" width="11.7109375" bestFit="1" customWidth="1"/>
    <col min="16129" max="16129" width="2" customWidth="1"/>
    <col min="16130" max="16130" width="8.85546875" customWidth="1"/>
    <col min="16131" max="16131" width="16.42578125" customWidth="1"/>
    <col min="16132" max="16132" width="42.140625" customWidth="1"/>
    <col min="16133" max="16133" width="8.5703125" customWidth="1"/>
    <col min="16134" max="16134" width="9.28515625" customWidth="1"/>
    <col min="16135" max="16135" width="9.85546875" customWidth="1"/>
    <col min="16136" max="16136" width="11.7109375" bestFit="1" customWidth="1"/>
  </cols>
  <sheetData>
    <row r="5" spans="1:9" x14ac:dyDescent="0.25">
      <c r="A5" t="s">
        <v>33</v>
      </c>
      <c r="D5" s="42"/>
      <c r="E5" s="42"/>
      <c r="F5" s="42"/>
    </row>
    <row r="6" spans="1:9" ht="15.75" x14ac:dyDescent="0.25">
      <c r="B6" s="87" t="s">
        <v>5</v>
      </c>
      <c r="C6" s="87"/>
      <c r="D6" s="87"/>
      <c r="E6" s="87"/>
      <c r="F6" s="87"/>
    </row>
    <row r="7" spans="1:9" ht="15.75" x14ac:dyDescent="0.25">
      <c r="B7" s="17"/>
      <c r="C7" s="17"/>
      <c r="D7" s="17" t="s">
        <v>34</v>
      </c>
      <c r="E7" s="17"/>
      <c r="F7" s="17"/>
    </row>
    <row r="8" spans="1:9" x14ac:dyDescent="0.25">
      <c r="B8" s="88" t="s">
        <v>122</v>
      </c>
      <c r="C8" s="88"/>
      <c r="D8" s="88"/>
      <c r="E8" s="88"/>
      <c r="F8" s="88"/>
    </row>
    <row r="9" spans="1:9" x14ac:dyDescent="0.25">
      <c r="B9" s="88" t="s">
        <v>35</v>
      </c>
      <c r="C9" s="88"/>
      <c r="D9" s="88"/>
      <c r="E9" s="88"/>
      <c r="F9" s="88"/>
    </row>
    <row r="10" spans="1:9" x14ac:dyDescent="0.25">
      <c r="B10" s="91" t="s">
        <v>36</v>
      </c>
      <c r="C10" s="91"/>
      <c r="D10" s="91"/>
      <c r="E10" s="91"/>
      <c r="F10" s="91"/>
    </row>
    <row r="11" spans="1:9" ht="15.75" thickBot="1" x14ac:dyDescent="0.3">
      <c r="B11" s="89" t="s">
        <v>7</v>
      </c>
      <c r="C11" s="89"/>
      <c r="D11" s="89"/>
      <c r="E11" s="89"/>
      <c r="F11" s="90"/>
      <c r="G11" s="31"/>
    </row>
    <row r="12" spans="1:9" ht="15.75" thickBot="1" x14ac:dyDescent="0.3">
      <c r="B12" s="1" t="s">
        <v>0</v>
      </c>
      <c r="C12" s="2" t="s">
        <v>1</v>
      </c>
      <c r="D12" s="2" t="s">
        <v>2</v>
      </c>
      <c r="E12" s="2" t="s">
        <v>21</v>
      </c>
      <c r="F12" s="2" t="s">
        <v>3</v>
      </c>
      <c r="G12" s="32" t="s">
        <v>8</v>
      </c>
    </row>
    <row r="13" spans="1:9" x14ac:dyDescent="0.25">
      <c r="B13" s="12">
        <v>45078</v>
      </c>
      <c r="C13" s="34"/>
      <c r="D13" s="7" t="s">
        <v>6</v>
      </c>
      <c r="E13" s="62"/>
      <c r="F13" s="4"/>
      <c r="G13" s="63">
        <v>1521005.37</v>
      </c>
    </row>
    <row r="14" spans="1:9" x14ac:dyDescent="0.25">
      <c r="B14" s="13">
        <v>45107</v>
      </c>
      <c r="C14" s="20">
        <v>202230031981250</v>
      </c>
      <c r="D14" s="14" t="s">
        <v>17</v>
      </c>
      <c r="E14" s="8">
        <v>17225</v>
      </c>
      <c r="F14" s="18"/>
      <c r="G14" s="64">
        <f>G13+E14-F14</f>
        <v>1538230.37</v>
      </c>
    </row>
    <row r="15" spans="1:9" x14ac:dyDescent="0.25">
      <c r="B15" s="65">
        <v>45107</v>
      </c>
      <c r="C15" s="66" t="s">
        <v>12</v>
      </c>
      <c r="D15" s="66" t="s">
        <v>37</v>
      </c>
      <c r="E15" s="38"/>
      <c r="F15" s="67">
        <v>175</v>
      </c>
      <c r="G15" s="64">
        <f>+G14+E15-F15</f>
        <v>1538055.37</v>
      </c>
    </row>
    <row r="16" spans="1:9" x14ac:dyDescent="0.25">
      <c r="H16" s="3"/>
      <c r="I16" s="3"/>
    </row>
    <row r="17" spans="2:10" x14ac:dyDescent="0.25">
      <c r="H17" s="3"/>
    </row>
    <row r="18" spans="2:10" x14ac:dyDescent="0.25">
      <c r="H18" s="3"/>
    </row>
    <row r="19" spans="2:10" x14ac:dyDescent="0.25">
      <c r="H19" s="3"/>
    </row>
    <row r="20" spans="2:10" x14ac:dyDescent="0.25">
      <c r="B20" t="s">
        <v>27</v>
      </c>
      <c r="E20" t="s">
        <v>28</v>
      </c>
      <c r="H20" s="3"/>
      <c r="I20" s="3"/>
    </row>
    <row r="21" spans="2:10" x14ac:dyDescent="0.25">
      <c r="B21" t="s">
        <v>4</v>
      </c>
      <c r="E21" t="s">
        <v>14</v>
      </c>
    </row>
    <row r="22" spans="2:10" x14ac:dyDescent="0.25">
      <c r="J22" t="s">
        <v>33</v>
      </c>
    </row>
  </sheetData>
  <mergeCells count="5">
    <mergeCell ref="B6:F6"/>
    <mergeCell ref="B8:F8"/>
    <mergeCell ref="B9:F9"/>
    <mergeCell ref="B10:F10"/>
    <mergeCell ref="B11:F11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VENTA DE SERVICIO </vt:lpstr>
      <vt:lpstr>MC </vt:lpstr>
      <vt:lpstr>OP</vt:lpstr>
      <vt:lpstr>FBR</vt:lpstr>
      <vt:lpstr>APORTES Y DONACIONES</vt:lpstr>
      <vt:lpstr>'APORTES Y DONACIONES'!Área_de_impresión</vt:lpstr>
      <vt:lpstr>FBR!Área_de_impresión</vt:lpstr>
      <vt:lpstr>'MC '!Área_de_impresión</vt:lpstr>
      <vt:lpstr>OP!Área_de_impresión</vt:lpstr>
      <vt:lpstr>'VENTA DE SERVICIO '!Área_de_impresión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Leynis Lantigua Hernandez</cp:lastModifiedBy>
  <cp:lastPrinted>2023-07-06T18:13:44Z</cp:lastPrinted>
  <dcterms:created xsi:type="dcterms:W3CDTF">2011-03-23T16:22:02Z</dcterms:created>
  <dcterms:modified xsi:type="dcterms:W3CDTF">2023-07-06T18:13:46Z</dcterms:modified>
</cp:coreProperties>
</file>