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AGOSTO 2023/"/>
    </mc:Choice>
  </mc:AlternateContent>
  <xr:revisionPtr revIDLastSave="15" documentId="8_{5B5EAC44-464A-4E79-91AA-38BA540B96D3}" xr6:coauthVersionLast="47" xr6:coauthVersionMax="47" xr10:uidLastSave="{386E6592-48EA-49A0-B643-CED272440231}"/>
  <bookViews>
    <workbookView xWindow="-120" yWindow="-120" windowWidth="21840" windowHeight="13140" activeTab="4" xr2:uid="{DE5DD6F0-B4F0-4B35-8BB1-6642FF9240D4}"/>
  </bookViews>
  <sheets>
    <sheet name="APORTES Y DONACIONES" sheetId="1" r:id="rId1"/>
    <sheet name="FBR" sheetId="2" r:id="rId2"/>
    <sheet name="OP" sheetId="3" r:id="rId3"/>
    <sheet name="MC" sheetId="4" r:id="rId4"/>
    <sheet name="SENASA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1" i="5" l="1"/>
  <c r="I104" i="5"/>
  <c r="I105" i="5" s="1"/>
  <c r="F10" i="5"/>
  <c r="F11" i="5" s="1"/>
  <c r="F12" i="5" s="1"/>
  <c r="F13" i="5" s="1"/>
  <c r="F14" i="5" s="1"/>
  <c r="F15" i="5" s="1"/>
  <c r="F16" i="5" s="1"/>
  <c r="F17" i="5" s="1"/>
  <c r="F18" i="5" s="1"/>
  <c r="F19" i="5" s="1"/>
  <c r="F20" i="5" s="1"/>
  <c r="F21" i="5" s="1"/>
  <c r="F22" i="5" s="1"/>
  <c r="F23" i="5" s="1"/>
  <c r="F24" i="5" s="1"/>
  <c r="F25" i="5" s="1"/>
  <c r="F26" i="5" s="1"/>
  <c r="F27" i="5" s="1"/>
  <c r="F28" i="5" s="1"/>
  <c r="F29" i="5" s="1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F41" i="5" s="1"/>
  <c r="F42" i="5" s="1"/>
  <c r="F43" i="5" s="1"/>
  <c r="F44" i="5" s="1"/>
  <c r="F45" i="5" s="1"/>
  <c r="F46" i="5" s="1"/>
  <c r="F47" i="5" s="1"/>
  <c r="F48" i="5" s="1"/>
  <c r="F49" i="5" s="1"/>
  <c r="F50" i="5" s="1"/>
  <c r="F51" i="5" s="1"/>
  <c r="F52" i="5" s="1"/>
  <c r="F53" i="5" s="1"/>
  <c r="F54" i="5" s="1"/>
  <c r="F55" i="5" s="1"/>
  <c r="F56" i="5" s="1"/>
  <c r="F57" i="5" s="1"/>
  <c r="F58" i="5" s="1"/>
  <c r="F59" i="5" s="1"/>
  <c r="F60" i="5" s="1"/>
  <c r="F61" i="5" s="1"/>
  <c r="F62" i="5" s="1"/>
  <c r="F63" i="5" s="1"/>
  <c r="F64" i="5" s="1"/>
  <c r="F65" i="5" s="1"/>
  <c r="F66" i="5" s="1"/>
  <c r="F67" i="5" s="1"/>
  <c r="F68" i="5" s="1"/>
  <c r="F69" i="5" s="1"/>
  <c r="F70" i="5" s="1"/>
  <c r="F71" i="5" s="1"/>
  <c r="F72" i="5" s="1"/>
  <c r="F73" i="5" s="1"/>
  <c r="F9" i="4" l="1"/>
  <c r="F10" i="4" s="1"/>
  <c r="F11" i="4" s="1"/>
  <c r="F12" i="4" s="1"/>
  <c r="F13" i="4" s="1"/>
  <c r="F14" i="4" s="1"/>
  <c r="F15" i="4" s="1"/>
  <c r="F16" i="4" s="1"/>
  <c r="F17" i="4" s="1"/>
  <c r="F18" i="4" s="1"/>
  <c r="F19" i="4" s="1"/>
  <c r="F20" i="4" s="1"/>
  <c r="F21" i="4" s="1"/>
  <c r="F22" i="4" s="1"/>
  <c r="F23" i="4" s="1"/>
  <c r="F24" i="4" s="1"/>
  <c r="F25" i="4" s="1"/>
  <c r="F26" i="4" s="1"/>
  <c r="F27" i="4" s="1"/>
  <c r="F28" i="4" s="1"/>
  <c r="F29" i="4" s="1"/>
  <c r="F30" i="4" s="1"/>
  <c r="F31" i="4" s="1"/>
  <c r="F32" i="4" s="1"/>
  <c r="F33" i="4" s="1"/>
  <c r="F34" i="4" s="1"/>
  <c r="F35" i="4" s="1"/>
  <c r="F36" i="4" s="1"/>
  <c r="F37" i="4" s="1"/>
  <c r="F38" i="4" s="1"/>
  <c r="F39" i="4" s="1"/>
  <c r="F40" i="4" s="1"/>
  <c r="F41" i="4" s="1"/>
  <c r="F42" i="4" s="1"/>
  <c r="F43" i="4" s="1"/>
  <c r="F44" i="4" s="1"/>
  <c r="F45" i="4" s="1"/>
  <c r="F46" i="4" s="1"/>
  <c r="F47" i="4" s="1"/>
  <c r="F48" i="4" s="1"/>
  <c r="F49" i="4" s="1"/>
  <c r="F50" i="4" s="1"/>
  <c r="F51" i="4" s="1"/>
  <c r="F52" i="4" s="1"/>
  <c r="F53" i="4" s="1"/>
  <c r="F54" i="4" s="1"/>
  <c r="F55" i="4" s="1"/>
  <c r="F56" i="4" s="1"/>
  <c r="F57" i="4" s="1"/>
  <c r="F58" i="4" s="1"/>
  <c r="F59" i="4" s="1"/>
  <c r="F60" i="4" s="1"/>
  <c r="F61" i="4" s="1"/>
  <c r="F62" i="4" s="1"/>
  <c r="F63" i="4" s="1"/>
  <c r="F64" i="4" s="1"/>
  <c r="F65" i="4" s="1"/>
  <c r="F66" i="4" s="1"/>
  <c r="F67" i="4" s="1"/>
  <c r="F68" i="4" s="1"/>
  <c r="F69" i="4" s="1"/>
  <c r="F70" i="4" s="1"/>
  <c r="F71" i="4" s="1"/>
  <c r="F72" i="4" s="1"/>
  <c r="F73" i="4" s="1"/>
  <c r="F74" i="4" s="1"/>
  <c r="F75" i="4" s="1"/>
  <c r="F76" i="4" s="1"/>
  <c r="F77" i="4" s="1"/>
  <c r="F78" i="4" s="1"/>
  <c r="F79" i="4" s="1"/>
  <c r="F80" i="4" s="1"/>
  <c r="F81" i="4" s="1"/>
  <c r="F82" i="4" s="1"/>
  <c r="F83" i="4" s="1"/>
  <c r="F84" i="4" s="1"/>
  <c r="F85" i="4" s="1"/>
  <c r="F86" i="4" s="1"/>
  <c r="F87" i="4" s="1"/>
  <c r="F88" i="4" s="1"/>
  <c r="F89" i="4" s="1"/>
  <c r="F90" i="4" s="1"/>
  <c r="F91" i="4" s="1"/>
  <c r="F92" i="4" s="1"/>
  <c r="F93" i="4" s="1"/>
  <c r="F94" i="4" s="1"/>
  <c r="F95" i="4" s="1"/>
  <c r="F96" i="4" s="1"/>
  <c r="E16" i="3"/>
  <c r="F10" i="3"/>
  <c r="F11" i="3" s="1"/>
  <c r="F12" i="3" s="1"/>
  <c r="F13" i="3" s="1"/>
  <c r="F14" i="3" s="1"/>
  <c r="F15" i="3" s="1"/>
  <c r="F16" i="3" s="1"/>
  <c r="F12" i="2" l="1"/>
  <c r="G11" i="1"/>
  <c r="G12" i="1" s="1"/>
</calcChain>
</file>

<file path=xl/sharedStrings.xml><?xml version="1.0" encoding="utf-8"?>
<sst xmlns="http://schemas.openxmlformats.org/spreadsheetml/2006/main" count="256" uniqueCount="125">
  <si>
    <t xml:space="preserve"> </t>
  </si>
  <si>
    <t xml:space="preserve">                                                 Servicio Regional de Salud Norccentral</t>
  </si>
  <si>
    <t xml:space="preserve">                                                                   Banco de Reservas de la Republica Dominicana  </t>
  </si>
  <si>
    <t xml:space="preserve">                                                     Al 31 DE AGOSTO  2023</t>
  </si>
  <si>
    <t xml:space="preserve">                                                     APORTES Y DONACIONES </t>
  </si>
  <si>
    <t xml:space="preserve">                                                                               (Valores Expresado en RD$)</t>
  </si>
  <si>
    <t>LIBRO BANCO</t>
  </si>
  <si>
    <t>FECHA</t>
  </si>
  <si>
    <t>CHEQUE NUMERO</t>
  </si>
  <si>
    <t>CONCEPTO</t>
  </si>
  <si>
    <t>DEBITO</t>
  </si>
  <si>
    <t>CREDITO</t>
  </si>
  <si>
    <t>Balance</t>
  </si>
  <si>
    <t>BALANCE INICIAL</t>
  </si>
  <si>
    <t>DEPOSITO</t>
  </si>
  <si>
    <t>BANRESERVA</t>
  </si>
  <si>
    <t xml:space="preserve">COMISIONES Y CARGOS BANCARIOS </t>
  </si>
  <si>
    <t xml:space="preserve">PREPARADO POR </t>
  </si>
  <si>
    <t xml:space="preserve">REVISADO POR </t>
  </si>
  <si>
    <t>SAOLY PEÑA</t>
  </si>
  <si>
    <t xml:space="preserve">LICDA. LEYNIS LANTIGUA </t>
  </si>
  <si>
    <t xml:space="preserve">                           Banco de Reservas de la Republica Dominicana</t>
  </si>
  <si>
    <t xml:space="preserve">                                                                                               AL 31 DE AGOSTO 2023                                       </t>
  </si>
  <si>
    <t xml:space="preserve">                                                 PROYECTO FGRSS</t>
  </si>
  <si>
    <t xml:space="preserve">                                               (Valores Expresado en RD$)</t>
  </si>
  <si>
    <t>BANRESERVAS</t>
  </si>
  <si>
    <t>COMISIONES Y CARGOS BANCARIOS</t>
  </si>
  <si>
    <t xml:space="preserve">                                                                                             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</si>
  <si>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</si>
  <si>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31 AGOSTO  2023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</si>
  <si>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</si>
  <si>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</si>
  <si>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</si>
  <si>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>4524000000023</t>
  </si>
  <si>
    <t>DEPOSITO DEL FONDO #5</t>
  </si>
  <si>
    <t>COMPRA DE GAS GLP PARA LAS DISTINTAS DEPENDENCIAS DEL SERVICIO REGIONAL DE SALUD NORCENTRAL II</t>
  </si>
  <si>
    <t>COMPRA DE INSUMOS DE LABORATORIO PARA LOS DISTINTOS CENTROS DEL SERVICIO REGIONAL DE SALUD NORCENTRAL II</t>
  </si>
  <si>
    <t>ADQUISICION DE UTILES MENORES DE ODONTOLOGIA</t>
  </si>
  <si>
    <t>ADQUISICION DE AGUA POTABLE PARA LA OFICINA REGIONAL DE SALUD NORCENTRAL II</t>
  </si>
  <si>
    <t>IR 17 DE LA RELACION DEL FONDO #5 DE OP</t>
  </si>
  <si>
    <t xml:space="preserve">ESTADO DE CUENTA </t>
  </si>
  <si>
    <t>COMISIONES Y CARGOS BANACARIOS AGOSTO  2023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</si>
  <si>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</si>
  <si>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</si>
  <si>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31 DE AGOSTO  2023</t>
  </si>
  <si>
    <t xml:space="preserve">                                          (Valores Expresado en RD$)</t>
  </si>
  <si>
    <t>PAGO VIATICO CORRESPONDIENTE AL MES DE JUNIO</t>
  </si>
  <si>
    <t>COMPRA DE MATERIALES DE LIMPIEZA PARA LOS DISTINTOS CENTROS DE LA REGIONAL DE SALUD NORCENTRAL II</t>
  </si>
  <si>
    <t>UTILES MENORES DE ODONTOLOGIA</t>
  </si>
  <si>
    <t>AGUA POTABLE PARA LA REGIONAL DE SALUD NORCENTRAL II</t>
  </si>
  <si>
    <t xml:space="preserve">MANTENIMIENTO DE VEHICULO </t>
  </si>
  <si>
    <t>COMPRA DE GAS GLP PARA LAS DISTINTAS DEPENDENCIAS DE LA REGIONAL NORCENTRAL II</t>
  </si>
  <si>
    <t>IR 17 DE LA RELACION DEL FONDO #4 MC</t>
  </si>
  <si>
    <t xml:space="preserve">BANRESERVAS </t>
  </si>
  <si>
    <t>COMISIONES Y CARGOS BANACARIOS AGOSTO 2023</t>
  </si>
  <si>
    <t>PREPARADO  POR:</t>
  </si>
  <si>
    <t>REVISADO POR :</t>
  </si>
  <si>
    <t xml:space="preserve">                       Servicio Regional de Salud Norccentral</t>
  </si>
  <si>
    <t xml:space="preserve">                   Banco de Reservas de la Republica Dominicana</t>
  </si>
  <si>
    <t xml:space="preserve">                                                                 AL 31 DE AGOSTO 2023</t>
  </si>
  <si>
    <t xml:space="preserve">                      VENTA DE SERVICIO</t>
  </si>
  <si>
    <t xml:space="preserve">                         (Valores Expresado en RD$)</t>
  </si>
  <si>
    <t>DEDITO</t>
  </si>
  <si>
    <t>DEPOSITO DE SENASA</t>
  </si>
  <si>
    <t>DEPOSITO ODONTOLOGIA PUERTO PLATA</t>
  </si>
  <si>
    <t>REOSICION DE CAJA CHICA DEL MES DE AGOSTO 2023</t>
  </si>
  <si>
    <t>PAGO DE IMPUESTOS IR3 CORRESPONDIENTE AL MES DE JULIO 2023</t>
  </si>
  <si>
    <t>PAGO DE IR 17 DEL MES DE JULIO 2023</t>
  </si>
  <si>
    <t>PAGO DE ENERGIA ELESTRICA DEL CPN ENSACHE ESPAILLAT, CORRESPONDIENTE AL MES DE AGOSTO 2023</t>
  </si>
  <si>
    <t>PAGO DE ENERGIA ELESTRICA DEL CPN LA JOYA, CORRESPONDIENTE AL MES DE AGOSTO 2023</t>
  </si>
  <si>
    <t>DEPOSITO ODONTOLOGIA MOCA</t>
  </si>
  <si>
    <t>PAGO POR CUBRIR VACACIONES DE LA SRA. SANTA VILCHEZ GUZMAN CONSERJE DEL CPN REPARTO PERALTA</t>
  </si>
  <si>
    <t>PAGO DE REACTIVOS DE LABORATORIO PARA EQUIPOS ERBA INSTALADOS EN EL CENTRODx LA CHOCOLATERA PERTENECIENTE AL SRSN II</t>
  </si>
  <si>
    <t>PAGO DE PRODUCTOS QUIMICOS DE ODONTOLOGIA DEL SERVICIO REGIONAL DE SALUD NORCENTRAL II</t>
  </si>
  <si>
    <t>PAGO DE ESLECTRODOMESTICOS PARA LOS DISTINTOS CENTROS DE PRIMER NIVEL (CPN) DEL SERVICO REGIONAL DE SALUD NORCENTRAL II</t>
  </si>
  <si>
    <t>PAGO DE ELECTRODOMESTICOS DEL SRSN II</t>
  </si>
  <si>
    <t>PAGO REPARACION MOTOR PLANTA ELECTRICA HOSPITLA MONTE ADENTRO DEL SRSN II</t>
  </si>
  <si>
    <t>PAGO CORTE DE ARBOLES, PODA Y RECOGIDA-FUMIGACION Y QUEMA DE LLERVA, LAVADO DE CISTERNA, 20MTS, VOTE DE ESCOMBROS, LIMPIEZA Y ORGANIZACIÓN DEL CENTRO DIAGNOSTICO BELLA VISTA DEL SRSN II</t>
  </si>
  <si>
    <t>PAGO ACTIVIDADES PROGRAMADAS Y COMIDA Y CENA PERSONAL DE SEGURIDAD DEL SRSN II</t>
  </si>
  <si>
    <t>PAGO HONORARIOS PROFESIONALES DEL SRSN II</t>
  </si>
  <si>
    <t>PAGO DE REGISTRO DIARIO DE CONSULTAS/ATENCION EN LOS EESS DEL PNA PARA LA RED DE SALUD DEL SRSN II</t>
  </si>
  <si>
    <t>PAGO ADQUISICION DE INSUMOS DE LABORATORIO PARA LOS CENTROS SW DIAGNOSTICOS DEL SRSN II</t>
  </si>
  <si>
    <t>PAGO DE IMPRESIÓN DE VALLAS (LETREROS DEL SRSN II)</t>
  </si>
  <si>
    <t>PAGO GAS LICUADO DE PETROLEO GLP</t>
  </si>
  <si>
    <t>PAGO DE BATERIAS E INVERSIONES PARA EL SRSN II Y SUS DEPENDENCIAS</t>
  </si>
  <si>
    <t>PAGO DE INSTALACION DE AIRE ACONDICIONADOS EN EL CENTRO DE PRIMER NIVELDE BELLA VISTA DEL SRSN II</t>
  </si>
  <si>
    <t>PAGO DE CAFÉ Y AZUCAR PARA LAS DEPENDENCIAS DEL SRSN II</t>
  </si>
  <si>
    <t>PAGO DE BOTELLONES DE AGUA PARA LAS DEPENDENCIAS DEL SRSN II</t>
  </si>
  <si>
    <t>PAGO UNIDADES DENTALES FIJAS Y MOVILES PARA LOS CPN DEL SRSN II</t>
  </si>
  <si>
    <t>PAGO ALQUILER LOCAL CPN DE ANA DE LA CRUZ CORRESPONDINETE AL MES DE AGOSTO 2023</t>
  </si>
  <si>
    <t>PAGO ALQUILER LOCAL CPN ARROYO HONDO CORRESPONDIENTE AL MES DE AGOSTO 2023</t>
  </si>
  <si>
    <t>PAGO ALQUILER LOCAL CPN ENSANCHE ESPAILLAT, CORRESPONDIENTE AL MES DE AGOSTO 2023</t>
  </si>
  <si>
    <t>PAGO ALQUILER LOCAL CPN LA GLORIA, CORRESPONDIENTE AL MES DE AGOSTO 2023</t>
  </si>
  <si>
    <t>PAGO ALQUILER LOCAL CPN LOS MARTIRES CORRESPONDIENTE AL MES DE AGOSTO 2023</t>
  </si>
  <si>
    <t>PAGO ALQUILER LOCAL CPN VILLA TABACALERA CORRESPONDIENTE AL MES DE AGOSTO 2023</t>
  </si>
  <si>
    <t>PAGO ALQUILER LOCAL CPN KOREA CORRESPONDIENTE AL MES DE AGOSTO 2023</t>
  </si>
  <si>
    <t>PAGO ALQUILER LOCAL CPN HOYO DE BARTOLA CORRESPONDIENTE AL MES DE AGOSTO 2023</t>
  </si>
  <si>
    <t>PAGO ALQUILER LOCAL CPN LA EMBOSCADA, CORRESPONDINETE AL MES DE AGOSTO 2023</t>
  </si>
  <si>
    <t>PAGO ALQUILER LOCAL CPN LOS PANCHOS CORRESPONDIENTE AL MES DE AGOSTO 2023</t>
  </si>
  <si>
    <t>PAGO ALQUILER LOCAL CPN LA JAGUA CORRESPONDIENTE AL MES DE AGOSTO 2023</t>
  </si>
  <si>
    <t>PAGO ALQUILER LOCAL CPN GUAUCI CORRESPONDIENTE AL MES DE AGOSTO 2023</t>
  </si>
  <si>
    <t>PAGO ALQUILER LOCAL CPN LAS LAGUNAS, CORRESPONDIENTE AL MES DE AGOSTO 2023</t>
  </si>
  <si>
    <t>PAGO ALQUILER LOCAL CPN BATEY GINEBRA, CORRESPONDIENTE AL MES DE AGOSTO 2023</t>
  </si>
  <si>
    <t>PAGO ALQUILER LOCAL CPN VILLA PROGRESO, CORRESPONDIENTE AL MES DE AGOSTO 2023</t>
  </si>
  <si>
    <t>PAGO ALQUILER LOCAL CPN CUERO DURO, CORRESPONDINETE AL MES DE AGOSTO 2023</t>
  </si>
  <si>
    <t>PAGO ALQUILER LOCAL CPN EL REPARADERO, CORRESPONDIENTE AL MES DE AGOSTO 2023</t>
  </si>
  <si>
    <t>PAGO ALQUILER LOCAL CPN SAL SI PUEDE, CORRESPONDIENTE AL MES DE AGOSTO 2023</t>
  </si>
  <si>
    <t>PAGO ALQUILER LOCAL OFICINA PRINCIPAL DEL SRSN II, CORRESPONDIENTE AL MES DE AGOSTO 2023</t>
  </si>
  <si>
    <t>PAGO ALQUILER LOCAL FARMACIA VILLA OLGA, CORRESPONDIENTE AL MES DE AGOSTO 2023</t>
  </si>
  <si>
    <t>PAGO ALQUILER LOCAL CPN LLANOS DEL INGENIO , CORRESPONDIENTE AL MES DE AGOSTO 2023</t>
  </si>
  <si>
    <t>PAGO ALQUILER LOCAL CPN LA UNION CORRESPONDIENTE AL MES DE AGOSTO 2023</t>
  </si>
  <si>
    <t>PAGO SERVICIO DE TELEFONO DEL SRSN II. CORRESPONDIENTE AL MES DE AGOSTO 2023</t>
  </si>
  <si>
    <t>PAGO DE INTERNET DE LAS DIFERENTES DEPENDENCIAS DEL SRSN II, CORRESPONDIENTE AL MES DE AGOSTO 2023</t>
  </si>
  <si>
    <t>PAGO SERVICIO DE FLOTAS DEL SRSN II, CORRESPONDINETE AL MES DE AGOSTO 2023</t>
  </si>
  <si>
    <t>PAGO DE INTERNET DEL SRSN II, CORRESPONDIENTE AL MES DE AGOSTO 2023</t>
  </si>
  <si>
    <t>PAGO DE INTERNET DEL ALMACEN DE VILLA OLGA, CORRESPONDIENTE AL MES DE AGOSTO 2023</t>
  </si>
  <si>
    <t>DEPOSITO DE JULIO DE ODONTOLOGIA</t>
  </si>
  <si>
    <t>DEPOSITO MES DE JUNIO DE ODONTOLOGIA</t>
  </si>
  <si>
    <t>DEPOSITO SUPLIDORES</t>
  </si>
  <si>
    <t>NOMINA DE COMPENSACIONES CORRESPONDIENTE AL MES DE  AGOSTO 2023</t>
  </si>
  <si>
    <t>NOMINA CORRESPONDIENTE AL MES DE  AGOSTO  2023</t>
  </si>
  <si>
    <t>DEPOSITO ODONTOLOGIA</t>
  </si>
  <si>
    <t xml:space="preserve">TESORERIA DE LA SEGURIDAD SOCIAL </t>
  </si>
  <si>
    <t>ESTADO DE CUENTA</t>
  </si>
  <si>
    <t>COMISIONES Y CARGOS BANCARIOS DEL MES DE AGOSTO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</si>
</sst>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dd/mm/yyyy;@"/>
    <numFmt numFmtId="165" formatCode="_(* #,##0.00_);_(* \(#,##0.00\);_(* &quot;-&quot;??_);_(@_)"/>
    <numFmt numFmtId="166" formatCode="#,##0.000000000000"/>
    <numFmt numFmtId="167" formatCode="#,##0.00000000000"/>
    <numFmt numFmtId="168" formatCode="#,##0.00000000000_);\(#,##0.00000000000\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  <font>
      <b/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0" fontId="3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0" fillId="2" borderId="3" xfId="0" applyFill="1" applyBorder="1"/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64" fontId="8" fillId="4" borderId="1" xfId="3" applyNumberFormat="1" applyFont="1" applyFill="1" applyBorder="1" applyAlignment="1">
      <alignment horizontal="right"/>
    </xf>
    <xf numFmtId="49" fontId="8" fillId="4" borderId="1" xfId="4" applyNumberFormat="1" applyFont="1" applyFill="1" applyBorder="1" applyAlignment="1">
      <alignment horizontal="center"/>
    </xf>
    <xf numFmtId="0" fontId="8" fillId="4" borderId="1" xfId="5" applyFont="1" applyFill="1" applyBorder="1"/>
    <xf numFmtId="4" fontId="8" fillId="4" borderId="1" xfId="6" applyNumberFormat="1" applyFont="1" applyFill="1" applyBorder="1"/>
    <xf numFmtId="4" fontId="8" fillId="4" borderId="1" xfId="7" applyNumberFormat="1" applyFont="1" applyFill="1" applyBorder="1"/>
    <xf numFmtId="4" fontId="8" fillId="4" borderId="1" xfId="5" applyNumberFormat="1" applyFont="1" applyFill="1" applyBorder="1"/>
    <xf numFmtId="164" fontId="8" fillId="5" borderId="1" xfId="3" applyNumberFormat="1" applyFont="1" applyFill="1" applyBorder="1" applyAlignment="1">
      <alignment horizontal="right"/>
    </xf>
    <xf numFmtId="1" fontId="8" fillId="5" borderId="1" xfId="4" applyNumberFormat="1" applyFont="1" applyFill="1" applyBorder="1" applyAlignment="1">
      <alignment horizontal="left"/>
    </xf>
    <xf numFmtId="0" fontId="8" fillId="5" borderId="1" xfId="5" applyFont="1" applyFill="1" applyBorder="1"/>
    <xf numFmtId="4" fontId="8" fillId="5" borderId="1" xfId="6" applyNumberFormat="1" applyFont="1" applyFill="1" applyBorder="1"/>
    <xf numFmtId="4" fontId="8" fillId="5" borderId="1" xfId="7" applyNumberFormat="1" applyFont="1" applyFill="1" applyBorder="1"/>
    <xf numFmtId="4" fontId="8" fillId="5" borderId="1" xfId="5" applyNumberFormat="1" applyFont="1" applyFill="1" applyBorder="1"/>
    <xf numFmtId="164" fontId="9" fillId="0" borderId="1" xfId="0" applyNumberFormat="1" applyFont="1" applyBorder="1"/>
    <xf numFmtId="0" fontId="9" fillId="0" borderId="1" xfId="0" applyFont="1" applyBorder="1"/>
    <xf numFmtId="0" fontId="0" fillId="0" borderId="1" xfId="0" applyBorder="1"/>
    <xf numFmtId="43" fontId="9" fillId="5" borderId="1" xfId="1" applyFont="1" applyFill="1" applyBorder="1"/>
    <xf numFmtId="4" fontId="0" fillId="0" borderId="0" xfId="0" applyNumberFormat="1"/>
    <xf numFmtId="49" fontId="8" fillId="5" borderId="1" xfId="4" applyNumberFormat="1" applyFont="1" applyFill="1" applyBorder="1" applyAlignment="1">
      <alignment horizontal="center"/>
    </xf>
    <xf numFmtId="4" fontId="9" fillId="5" borderId="1" xfId="6" applyNumberFormat="1" applyFont="1" applyFill="1" applyBorder="1"/>
    <xf numFmtId="4" fontId="9" fillId="5" borderId="1" xfId="5" applyNumberFormat="1" applyFont="1" applyFill="1" applyBorder="1"/>
    <xf numFmtId="164" fontId="8" fillId="0" borderId="1" xfId="0" applyNumberFormat="1" applyFont="1" applyBorder="1" applyAlignment="1">
      <alignment horizontal="left"/>
    </xf>
    <xf numFmtId="0" fontId="10" fillId="0" borderId="7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43" fontId="8" fillId="5" borderId="1" xfId="1" applyFont="1" applyFill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8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49" fontId="8" fillId="3" borderId="1" xfId="4" applyNumberFormat="1" applyFont="1" applyFill="1" applyBorder="1" applyAlignment="1">
      <alignment horizontal="center"/>
    </xf>
    <xf numFmtId="14" fontId="8" fillId="4" borderId="1" xfId="3" applyNumberFormat="1" applyFont="1" applyFill="1" applyBorder="1" applyAlignment="1">
      <alignment horizontal="right"/>
    </xf>
    <xf numFmtId="14" fontId="8" fillId="5" borderId="1" xfId="3" applyNumberFormat="1" applyFont="1" applyFill="1" applyBorder="1" applyAlignment="1">
      <alignment horizontal="right"/>
    </xf>
    <xf numFmtId="0" fontId="0" fillId="5" borderId="0" xfId="0" applyFill="1"/>
    <xf numFmtId="0" fontId="8" fillId="5" borderId="1" xfId="2" applyFont="1" applyFill="1" applyBorder="1" applyAlignment="1">
      <alignment wrapText="1"/>
    </xf>
    <xf numFmtId="0" fontId="9" fillId="5" borderId="1" xfId="0" applyFont="1" applyFill="1" applyBorder="1" applyAlignment="1">
      <alignment wrapText="1"/>
    </xf>
    <xf numFmtId="14" fontId="8" fillId="5" borderId="1" xfId="3" applyNumberFormat="1" applyFont="1" applyFill="1" applyBorder="1"/>
    <xf numFmtId="1" fontId="8" fillId="5" borderId="1" xfId="4" applyNumberFormat="1" applyFont="1" applyFill="1" applyBorder="1" applyAlignment="1">
      <alignment horizontal="center"/>
    </xf>
    <xf numFmtId="0" fontId="8" fillId="5" borderId="1" xfId="5" applyFont="1" applyFill="1" applyBorder="1" applyAlignment="1">
      <alignment wrapText="1"/>
    </xf>
    <xf numFmtId="4" fontId="10" fillId="5" borderId="1" xfId="0" applyNumberFormat="1" applyFont="1" applyFill="1" applyBorder="1"/>
    <xf numFmtId="43" fontId="1" fillId="5" borderId="0" xfId="1" applyFont="1" applyFill="1"/>
    <xf numFmtId="14" fontId="8" fillId="5" borderId="0" xfId="3" applyNumberFormat="1" applyFont="1" applyFill="1" applyAlignment="1">
      <alignment horizontal="right"/>
    </xf>
    <xf numFmtId="1" fontId="8" fillId="5" borderId="0" xfId="4" applyNumberFormat="1" applyFont="1" applyFill="1" applyAlignment="1">
      <alignment horizontal="center"/>
    </xf>
    <xf numFmtId="0" fontId="8" fillId="5" borderId="0" xfId="5" applyFont="1" applyFill="1"/>
    <xf numFmtId="4" fontId="9" fillId="5" borderId="0" xfId="6" applyNumberFormat="1" applyFont="1" applyFill="1"/>
    <xf numFmtId="4" fontId="8" fillId="5" borderId="0" xfId="7" applyNumberFormat="1" applyFont="1" applyFill="1"/>
    <xf numFmtId="4" fontId="9" fillId="5" borderId="0" xfId="5" applyNumberFormat="1" applyFont="1" applyFill="1"/>
    <xf numFmtId="0" fontId="6" fillId="0" borderId="0" xfId="0" applyFont="1" applyAlignment="1">
      <alignment horizontal="center"/>
    </xf>
    <xf numFmtId="4" fontId="9" fillId="4" borderId="1" xfId="6" applyNumberFormat="1" applyFont="1" applyFill="1" applyBorder="1"/>
    <xf numFmtId="4" fontId="9" fillId="4" borderId="1" xfId="5" applyNumberFormat="1" applyFont="1" applyFill="1" applyBorder="1"/>
    <xf numFmtId="4" fontId="8" fillId="5" borderId="1" xfId="2" applyNumberFormat="1" applyFont="1" applyFill="1" applyBorder="1" applyAlignment="1">
      <alignment horizontal="right"/>
    </xf>
    <xf numFmtId="43" fontId="1" fillId="0" borderId="0" xfId="1" applyFont="1"/>
    <xf numFmtId="165" fontId="0" fillId="0" borderId="0" xfId="0" applyNumberFormat="1"/>
    <xf numFmtId="43" fontId="0" fillId="0" borderId="0" xfId="1" applyFont="1"/>
    <xf numFmtId="0" fontId="4" fillId="5" borderId="0" xfId="0" applyFont="1" applyFill="1"/>
    <xf numFmtId="0" fontId="6" fillId="0" borderId="0" xfId="0" applyFont="1"/>
    <xf numFmtId="43" fontId="0" fillId="2" borderId="3" xfId="1" applyFont="1" applyFill="1" applyBorder="1"/>
    <xf numFmtId="0" fontId="12" fillId="3" borderId="5" xfId="2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1" fontId="8" fillId="4" borderId="1" xfId="4" applyNumberFormat="1" applyFont="1" applyFill="1" applyBorder="1" applyAlignment="1">
      <alignment horizontal="left"/>
    </xf>
    <xf numFmtId="4" fontId="13" fillId="4" borderId="1" xfId="6" applyNumberFormat="1" applyFont="1" applyFill="1" applyBorder="1"/>
    <xf numFmtId="43" fontId="8" fillId="4" borderId="1" xfId="1" applyFont="1" applyFill="1" applyBorder="1"/>
    <xf numFmtId="4" fontId="4" fillId="5" borderId="0" xfId="0" applyNumberFormat="1" applyFont="1" applyFill="1"/>
    <xf numFmtId="43" fontId="8" fillId="5" borderId="1" xfId="1" applyFont="1" applyFill="1" applyBorder="1"/>
    <xf numFmtId="0" fontId="9" fillId="5" borderId="1" xfId="0" applyFont="1" applyFill="1" applyBorder="1" applyAlignment="1">
      <alignment horizontal="left" wrapText="1"/>
    </xf>
    <xf numFmtId="0" fontId="8" fillId="5" borderId="1" xfId="0" applyFont="1" applyFill="1" applyBorder="1" applyAlignment="1">
      <alignment horizontal="left" wrapText="1"/>
    </xf>
    <xf numFmtId="164" fontId="8" fillId="5" borderId="1" xfId="3" applyNumberFormat="1" applyFont="1" applyFill="1" applyBorder="1" applyAlignment="1">
      <alignment horizontal="left"/>
    </xf>
    <xf numFmtId="39" fontId="10" fillId="5" borderId="1" xfId="1" applyNumberFormat="1" applyFont="1" applyFill="1" applyBorder="1" applyAlignment="1"/>
    <xf numFmtId="4" fontId="14" fillId="5" borderId="0" xfId="0" applyNumberFormat="1" applyFont="1" applyFill="1"/>
    <xf numFmtId="165" fontId="4" fillId="5" borderId="0" xfId="0" applyNumberFormat="1" applyFont="1" applyFill="1"/>
    <xf numFmtId="4" fontId="2" fillId="5" borderId="0" xfId="0" applyNumberFormat="1" applyFont="1" applyFill="1"/>
    <xf numFmtId="0" fontId="2" fillId="5" borderId="0" xfId="0" applyFont="1" applyFill="1"/>
    <xf numFmtId="166" fontId="4" fillId="5" borderId="0" xfId="0" applyNumberFormat="1" applyFont="1" applyFill="1"/>
    <xf numFmtId="43" fontId="4" fillId="5" borderId="0" xfId="1" applyFont="1" applyFill="1"/>
    <xf numFmtId="167" fontId="0" fillId="0" borderId="0" xfId="0" applyNumberFormat="1"/>
    <xf numFmtId="168" fontId="4" fillId="5" borderId="0" xfId="0" applyNumberFormat="1" applyFont="1" applyFill="1"/>
    <xf numFmtId="43" fontId="0" fillId="5" borderId="0" xfId="1" applyFont="1" applyFill="1"/>
    <xf numFmtId="43" fontId="4" fillId="5" borderId="0" xfId="0" applyNumberFormat="1" applyFont="1" applyFill="1"/>
    <xf numFmtId="4" fontId="15" fillId="5" borderId="0" xfId="2" applyNumberFormat="1" applyFont="1" applyFill="1"/>
    <xf numFmtId="4" fontId="4" fillId="5" borderId="0" xfId="1" applyNumberFormat="1" applyFont="1" applyFill="1" applyAlignment="1">
      <alignment horizontal="right"/>
    </xf>
    <xf numFmtId="43" fontId="3" fillId="0" borderId="9" xfId="1" applyFont="1" applyBorder="1"/>
  </cellXfs>
  <cellStyles count="8">
    <cellStyle name="Millares" xfId="1" builtinId="3"/>
    <cellStyle name="Normal" xfId="0" builtinId="0"/>
    <cellStyle name="Normal 2 2" xfId="2" xr:uid="{8F4FBBE4-23D4-429C-8170-F918DA622081}"/>
    <cellStyle name="Normal 4" xfId="3" xr:uid="{B0D04559-4A3C-4A8F-BD6A-B4B173BA8791}"/>
    <cellStyle name="Normal 5" xfId="4" xr:uid="{FB9E4B97-37FB-44F1-8DAD-C1C7DCB0BD1F}"/>
    <cellStyle name="Normal 6" xfId="5" xr:uid="{6452EED7-E95A-483F-9217-9E3F2788D913}"/>
    <cellStyle name="Normal 7" xfId="7" xr:uid="{8323C077-4623-4239-B440-763CA1476363}"/>
    <cellStyle name="Normal 8" xfId="6" xr:uid="{41E2E9B2-0749-473C-99AA-268D023C96DB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409576</xdr:colOff>
      <xdr:row>1</xdr:row>
      <xdr:rowOff>95250</xdr:rowOff>
    </xdr:from>
    <xdr:to>
      <xdr:col>2</xdr:col>
      <xdr:colOff>971550</xdr:colOff>
      <xdr:row>5</xdr:row>
      <xdr:rowOff>171450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A2A38229-D369-411B-9C93-FC2D4984D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6" y="285750"/>
          <a:ext cx="1152524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171450</xdr:rowOff>
    </xdr:from>
    <xdr:to>
      <xdr:col>1</xdr:col>
      <xdr:colOff>352425</xdr:colOff>
      <xdr:row>4</xdr:row>
      <xdr:rowOff>104775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2B0A6D7C-FD90-4026-9381-62BB5EB7A8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71450"/>
          <a:ext cx="7715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142874</xdr:rowOff>
    </xdr:from>
    <xdr:to>
      <xdr:col>1</xdr:col>
      <xdr:colOff>228600</xdr:colOff>
      <xdr:row>5</xdr:row>
      <xdr:rowOff>57149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54A0E876-4EFB-4E09-9E92-4A1E6AA2B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42874"/>
          <a:ext cx="10572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561976</xdr:colOff>
      <xdr:row>0</xdr:row>
      <xdr:rowOff>171450</xdr:rowOff>
    </xdr:from>
    <xdr:to>
      <xdr:col>1</xdr:col>
      <xdr:colOff>591809</xdr:colOff>
      <xdr:row>4</xdr:row>
      <xdr:rowOff>38100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76FEFF0-1ACE-45B7-BC22-276310242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6" y="171450"/>
          <a:ext cx="791833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790575</xdr:colOff>
      <xdr:row>4</xdr:row>
      <xdr:rowOff>171449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25FC4FD5-E244-4843-977B-A7F0FB809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D4402-9335-49BD-A6CB-84213A3598A3}">
  <dimension ref="A2:J19"/>
  <sheetViews>
    <sheetView workbookViewId="0">
      <selection activeCell="K12" sqref="K12"/>
    </sheetView>
  </sheetViews>
  <sheetFormatPr baseColWidth="10" defaultRowHeight="15" x14ac:dyDescent="0.25"/>
  <cols>
    <col min="1" max="1" width="2" customWidth="1"/>
    <col min="2" max="2" width="8.85546875" customWidth="1"/>
    <col min="3" max="3" width="16.42578125" customWidth="1"/>
    <col min="4" max="4" width="42.140625" customWidth="1"/>
    <col min="5" max="5" width="8.5703125" customWidth="1"/>
    <col min="6" max="6" width="9.28515625" customWidth="1"/>
    <col min="7" max="7" width="9.85546875" customWidth="1"/>
    <col min="8" max="8" width="11.7109375" bestFit="1" customWidth="1"/>
    <col min="257" max="257" width="2" customWidth="1"/>
    <col min="258" max="258" width="8.85546875" customWidth="1"/>
    <col min="259" max="259" width="16.42578125" customWidth="1"/>
    <col min="260" max="260" width="42.140625" customWidth="1"/>
    <col min="261" max="261" width="8.5703125" customWidth="1"/>
    <col min="262" max="262" width="9.28515625" customWidth="1"/>
    <col min="263" max="263" width="9.85546875" customWidth="1"/>
    <col min="264" max="264" width="11.7109375" bestFit="1" customWidth="1"/>
    <col min="513" max="513" width="2" customWidth="1"/>
    <col min="514" max="514" width="8.85546875" customWidth="1"/>
    <col min="515" max="515" width="16.42578125" customWidth="1"/>
    <col min="516" max="516" width="42.140625" customWidth="1"/>
    <col min="517" max="517" width="8.5703125" customWidth="1"/>
    <col min="518" max="518" width="9.28515625" customWidth="1"/>
    <col min="519" max="519" width="9.85546875" customWidth="1"/>
    <col min="520" max="520" width="11.7109375" bestFit="1" customWidth="1"/>
    <col min="769" max="769" width="2" customWidth="1"/>
    <col min="770" max="770" width="8.85546875" customWidth="1"/>
    <col min="771" max="771" width="16.42578125" customWidth="1"/>
    <col min="772" max="772" width="42.140625" customWidth="1"/>
    <col min="773" max="773" width="8.5703125" customWidth="1"/>
    <col min="774" max="774" width="9.28515625" customWidth="1"/>
    <col min="775" max="775" width="9.85546875" customWidth="1"/>
    <col min="776" max="776" width="11.7109375" bestFit="1" customWidth="1"/>
    <col min="1025" max="1025" width="2" customWidth="1"/>
    <col min="1026" max="1026" width="8.85546875" customWidth="1"/>
    <col min="1027" max="1027" width="16.42578125" customWidth="1"/>
    <col min="1028" max="1028" width="42.140625" customWidth="1"/>
    <col min="1029" max="1029" width="8.5703125" customWidth="1"/>
    <col min="1030" max="1030" width="9.28515625" customWidth="1"/>
    <col min="1031" max="1031" width="9.85546875" customWidth="1"/>
    <col min="1032" max="1032" width="11.7109375" bestFit="1" customWidth="1"/>
    <col min="1281" max="1281" width="2" customWidth="1"/>
    <col min="1282" max="1282" width="8.85546875" customWidth="1"/>
    <col min="1283" max="1283" width="16.42578125" customWidth="1"/>
    <col min="1284" max="1284" width="42.140625" customWidth="1"/>
    <col min="1285" max="1285" width="8.5703125" customWidth="1"/>
    <col min="1286" max="1286" width="9.28515625" customWidth="1"/>
    <col min="1287" max="1287" width="9.85546875" customWidth="1"/>
    <col min="1288" max="1288" width="11.7109375" bestFit="1" customWidth="1"/>
    <col min="1537" max="1537" width="2" customWidth="1"/>
    <col min="1538" max="1538" width="8.85546875" customWidth="1"/>
    <col min="1539" max="1539" width="16.42578125" customWidth="1"/>
    <col min="1540" max="1540" width="42.140625" customWidth="1"/>
    <col min="1541" max="1541" width="8.5703125" customWidth="1"/>
    <col min="1542" max="1542" width="9.28515625" customWidth="1"/>
    <col min="1543" max="1543" width="9.85546875" customWidth="1"/>
    <col min="1544" max="1544" width="11.7109375" bestFit="1" customWidth="1"/>
    <col min="1793" max="1793" width="2" customWidth="1"/>
    <col min="1794" max="1794" width="8.85546875" customWidth="1"/>
    <col min="1795" max="1795" width="16.42578125" customWidth="1"/>
    <col min="1796" max="1796" width="42.140625" customWidth="1"/>
    <col min="1797" max="1797" width="8.5703125" customWidth="1"/>
    <col min="1798" max="1798" width="9.28515625" customWidth="1"/>
    <col min="1799" max="1799" width="9.85546875" customWidth="1"/>
    <col min="1800" max="1800" width="11.7109375" bestFit="1" customWidth="1"/>
    <col min="2049" max="2049" width="2" customWidth="1"/>
    <col min="2050" max="2050" width="8.85546875" customWidth="1"/>
    <col min="2051" max="2051" width="16.42578125" customWidth="1"/>
    <col min="2052" max="2052" width="42.140625" customWidth="1"/>
    <col min="2053" max="2053" width="8.5703125" customWidth="1"/>
    <col min="2054" max="2054" width="9.28515625" customWidth="1"/>
    <col min="2055" max="2055" width="9.85546875" customWidth="1"/>
    <col min="2056" max="2056" width="11.7109375" bestFit="1" customWidth="1"/>
    <col min="2305" max="2305" width="2" customWidth="1"/>
    <col min="2306" max="2306" width="8.85546875" customWidth="1"/>
    <col min="2307" max="2307" width="16.42578125" customWidth="1"/>
    <col min="2308" max="2308" width="42.140625" customWidth="1"/>
    <col min="2309" max="2309" width="8.5703125" customWidth="1"/>
    <col min="2310" max="2310" width="9.28515625" customWidth="1"/>
    <col min="2311" max="2311" width="9.85546875" customWidth="1"/>
    <col min="2312" max="2312" width="11.7109375" bestFit="1" customWidth="1"/>
    <col min="2561" max="2561" width="2" customWidth="1"/>
    <col min="2562" max="2562" width="8.85546875" customWidth="1"/>
    <col min="2563" max="2563" width="16.42578125" customWidth="1"/>
    <col min="2564" max="2564" width="42.140625" customWidth="1"/>
    <col min="2565" max="2565" width="8.5703125" customWidth="1"/>
    <col min="2566" max="2566" width="9.28515625" customWidth="1"/>
    <col min="2567" max="2567" width="9.85546875" customWidth="1"/>
    <col min="2568" max="2568" width="11.7109375" bestFit="1" customWidth="1"/>
    <col min="2817" max="2817" width="2" customWidth="1"/>
    <col min="2818" max="2818" width="8.85546875" customWidth="1"/>
    <col min="2819" max="2819" width="16.42578125" customWidth="1"/>
    <col min="2820" max="2820" width="42.140625" customWidth="1"/>
    <col min="2821" max="2821" width="8.5703125" customWidth="1"/>
    <col min="2822" max="2822" width="9.28515625" customWidth="1"/>
    <col min="2823" max="2823" width="9.85546875" customWidth="1"/>
    <col min="2824" max="2824" width="11.7109375" bestFit="1" customWidth="1"/>
    <col min="3073" max="3073" width="2" customWidth="1"/>
    <col min="3074" max="3074" width="8.85546875" customWidth="1"/>
    <col min="3075" max="3075" width="16.42578125" customWidth="1"/>
    <col min="3076" max="3076" width="42.140625" customWidth="1"/>
    <col min="3077" max="3077" width="8.5703125" customWidth="1"/>
    <col min="3078" max="3078" width="9.28515625" customWidth="1"/>
    <col min="3079" max="3079" width="9.85546875" customWidth="1"/>
    <col min="3080" max="3080" width="11.7109375" bestFit="1" customWidth="1"/>
    <col min="3329" max="3329" width="2" customWidth="1"/>
    <col min="3330" max="3330" width="8.85546875" customWidth="1"/>
    <col min="3331" max="3331" width="16.42578125" customWidth="1"/>
    <col min="3332" max="3332" width="42.140625" customWidth="1"/>
    <col min="3333" max="3333" width="8.5703125" customWidth="1"/>
    <col min="3334" max="3334" width="9.28515625" customWidth="1"/>
    <col min="3335" max="3335" width="9.85546875" customWidth="1"/>
    <col min="3336" max="3336" width="11.7109375" bestFit="1" customWidth="1"/>
    <col min="3585" max="3585" width="2" customWidth="1"/>
    <col min="3586" max="3586" width="8.85546875" customWidth="1"/>
    <col min="3587" max="3587" width="16.42578125" customWidth="1"/>
    <col min="3588" max="3588" width="42.140625" customWidth="1"/>
    <col min="3589" max="3589" width="8.5703125" customWidth="1"/>
    <col min="3590" max="3590" width="9.28515625" customWidth="1"/>
    <col min="3591" max="3591" width="9.85546875" customWidth="1"/>
    <col min="3592" max="3592" width="11.7109375" bestFit="1" customWidth="1"/>
    <col min="3841" max="3841" width="2" customWidth="1"/>
    <col min="3842" max="3842" width="8.85546875" customWidth="1"/>
    <col min="3843" max="3843" width="16.42578125" customWidth="1"/>
    <col min="3844" max="3844" width="42.140625" customWidth="1"/>
    <col min="3845" max="3845" width="8.5703125" customWidth="1"/>
    <col min="3846" max="3846" width="9.28515625" customWidth="1"/>
    <col min="3847" max="3847" width="9.85546875" customWidth="1"/>
    <col min="3848" max="3848" width="11.7109375" bestFit="1" customWidth="1"/>
    <col min="4097" max="4097" width="2" customWidth="1"/>
    <col min="4098" max="4098" width="8.85546875" customWidth="1"/>
    <col min="4099" max="4099" width="16.42578125" customWidth="1"/>
    <col min="4100" max="4100" width="42.140625" customWidth="1"/>
    <col min="4101" max="4101" width="8.5703125" customWidth="1"/>
    <col min="4102" max="4102" width="9.28515625" customWidth="1"/>
    <col min="4103" max="4103" width="9.85546875" customWidth="1"/>
    <col min="4104" max="4104" width="11.7109375" bestFit="1" customWidth="1"/>
    <col min="4353" max="4353" width="2" customWidth="1"/>
    <col min="4354" max="4354" width="8.85546875" customWidth="1"/>
    <col min="4355" max="4355" width="16.42578125" customWidth="1"/>
    <col min="4356" max="4356" width="42.140625" customWidth="1"/>
    <col min="4357" max="4357" width="8.5703125" customWidth="1"/>
    <col min="4358" max="4358" width="9.28515625" customWidth="1"/>
    <col min="4359" max="4359" width="9.85546875" customWidth="1"/>
    <col min="4360" max="4360" width="11.7109375" bestFit="1" customWidth="1"/>
    <col min="4609" max="4609" width="2" customWidth="1"/>
    <col min="4610" max="4610" width="8.85546875" customWidth="1"/>
    <col min="4611" max="4611" width="16.42578125" customWidth="1"/>
    <col min="4612" max="4612" width="42.140625" customWidth="1"/>
    <col min="4613" max="4613" width="8.5703125" customWidth="1"/>
    <col min="4614" max="4614" width="9.28515625" customWidth="1"/>
    <col min="4615" max="4615" width="9.85546875" customWidth="1"/>
    <col min="4616" max="4616" width="11.7109375" bestFit="1" customWidth="1"/>
    <col min="4865" max="4865" width="2" customWidth="1"/>
    <col min="4866" max="4866" width="8.85546875" customWidth="1"/>
    <col min="4867" max="4867" width="16.42578125" customWidth="1"/>
    <col min="4868" max="4868" width="42.140625" customWidth="1"/>
    <col min="4869" max="4869" width="8.5703125" customWidth="1"/>
    <col min="4870" max="4870" width="9.28515625" customWidth="1"/>
    <col min="4871" max="4871" width="9.85546875" customWidth="1"/>
    <col min="4872" max="4872" width="11.7109375" bestFit="1" customWidth="1"/>
    <col min="5121" max="5121" width="2" customWidth="1"/>
    <col min="5122" max="5122" width="8.85546875" customWidth="1"/>
    <col min="5123" max="5123" width="16.42578125" customWidth="1"/>
    <col min="5124" max="5124" width="42.140625" customWidth="1"/>
    <col min="5125" max="5125" width="8.5703125" customWidth="1"/>
    <col min="5126" max="5126" width="9.28515625" customWidth="1"/>
    <col min="5127" max="5127" width="9.85546875" customWidth="1"/>
    <col min="5128" max="5128" width="11.7109375" bestFit="1" customWidth="1"/>
    <col min="5377" max="5377" width="2" customWidth="1"/>
    <col min="5378" max="5378" width="8.85546875" customWidth="1"/>
    <col min="5379" max="5379" width="16.42578125" customWidth="1"/>
    <col min="5380" max="5380" width="42.140625" customWidth="1"/>
    <col min="5381" max="5381" width="8.5703125" customWidth="1"/>
    <col min="5382" max="5382" width="9.28515625" customWidth="1"/>
    <col min="5383" max="5383" width="9.85546875" customWidth="1"/>
    <col min="5384" max="5384" width="11.7109375" bestFit="1" customWidth="1"/>
    <col min="5633" max="5633" width="2" customWidth="1"/>
    <col min="5634" max="5634" width="8.85546875" customWidth="1"/>
    <col min="5635" max="5635" width="16.42578125" customWidth="1"/>
    <col min="5636" max="5636" width="42.140625" customWidth="1"/>
    <col min="5637" max="5637" width="8.5703125" customWidth="1"/>
    <col min="5638" max="5638" width="9.28515625" customWidth="1"/>
    <col min="5639" max="5639" width="9.85546875" customWidth="1"/>
    <col min="5640" max="5640" width="11.7109375" bestFit="1" customWidth="1"/>
    <col min="5889" max="5889" width="2" customWidth="1"/>
    <col min="5890" max="5890" width="8.85546875" customWidth="1"/>
    <col min="5891" max="5891" width="16.42578125" customWidth="1"/>
    <col min="5892" max="5892" width="42.140625" customWidth="1"/>
    <col min="5893" max="5893" width="8.5703125" customWidth="1"/>
    <col min="5894" max="5894" width="9.28515625" customWidth="1"/>
    <col min="5895" max="5895" width="9.85546875" customWidth="1"/>
    <col min="5896" max="5896" width="11.7109375" bestFit="1" customWidth="1"/>
    <col min="6145" max="6145" width="2" customWidth="1"/>
    <col min="6146" max="6146" width="8.85546875" customWidth="1"/>
    <col min="6147" max="6147" width="16.42578125" customWidth="1"/>
    <col min="6148" max="6148" width="42.140625" customWidth="1"/>
    <col min="6149" max="6149" width="8.5703125" customWidth="1"/>
    <col min="6150" max="6150" width="9.28515625" customWidth="1"/>
    <col min="6151" max="6151" width="9.85546875" customWidth="1"/>
    <col min="6152" max="6152" width="11.7109375" bestFit="1" customWidth="1"/>
    <col min="6401" max="6401" width="2" customWidth="1"/>
    <col min="6402" max="6402" width="8.85546875" customWidth="1"/>
    <col min="6403" max="6403" width="16.42578125" customWidth="1"/>
    <col min="6404" max="6404" width="42.140625" customWidth="1"/>
    <col min="6405" max="6405" width="8.5703125" customWidth="1"/>
    <col min="6406" max="6406" width="9.28515625" customWidth="1"/>
    <col min="6407" max="6407" width="9.85546875" customWidth="1"/>
    <col min="6408" max="6408" width="11.7109375" bestFit="1" customWidth="1"/>
    <col min="6657" max="6657" width="2" customWidth="1"/>
    <col min="6658" max="6658" width="8.85546875" customWidth="1"/>
    <col min="6659" max="6659" width="16.42578125" customWidth="1"/>
    <col min="6660" max="6660" width="42.140625" customWidth="1"/>
    <col min="6661" max="6661" width="8.5703125" customWidth="1"/>
    <col min="6662" max="6662" width="9.28515625" customWidth="1"/>
    <col min="6663" max="6663" width="9.85546875" customWidth="1"/>
    <col min="6664" max="6664" width="11.7109375" bestFit="1" customWidth="1"/>
    <col min="6913" max="6913" width="2" customWidth="1"/>
    <col min="6914" max="6914" width="8.85546875" customWidth="1"/>
    <col min="6915" max="6915" width="16.42578125" customWidth="1"/>
    <col min="6916" max="6916" width="42.140625" customWidth="1"/>
    <col min="6917" max="6917" width="8.5703125" customWidth="1"/>
    <col min="6918" max="6918" width="9.28515625" customWidth="1"/>
    <col min="6919" max="6919" width="9.85546875" customWidth="1"/>
    <col min="6920" max="6920" width="11.7109375" bestFit="1" customWidth="1"/>
    <col min="7169" max="7169" width="2" customWidth="1"/>
    <col min="7170" max="7170" width="8.85546875" customWidth="1"/>
    <col min="7171" max="7171" width="16.42578125" customWidth="1"/>
    <col min="7172" max="7172" width="42.140625" customWidth="1"/>
    <col min="7173" max="7173" width="8.5703125" customWidth="1"/>
    <col min="7174" max="7174" width="9.28515625" customWidth="1"/>
    <col min="7175" max="7175" width="9.85546875" customWidth="1"/>
    <col min="7176" max="7176" width="11.7109375" bestFit="1" customWidth="1"/>
    <col min="7425" max="7425" width="2" customWidth="1"/>
    <col min="7426" max="7426" width="8.85546875" customWidth="1"/>
    <col min="7427" max="7427" width="16.42578125" customWidth="1"/>
    <col min="7428" max="7428" width="42.140625" customWidth="1"/>
    <col min="7429" max="7429" width="8.5703125" customWidth="1"/>
    <col min="7430" max="7430" width="9.28515625" customWidth="1"/>
    <col min="7431" max="7431" width="9.85546875" customWidth="1"/>
    <col min="7432" max="7432" width="11.7109375" bestFit="1" customWidth="1"/>
    <col min="7681" max="7681" width="2" customWidth="1"/>
    <col min="7682" max="7682" width="8.85546875" customWidth="1"/>
    <col min="7683" max="7683" width="16.42578125" customWidth="1"/>
    <col min="7684" max="7684" width="42.140625" customWidth="1"/>
    <col min="7685" max="7685" width="8.5703125" customWidth="1"/>
    <col min="7686" max="7686" width="9.28515625" customWidth="1"/>
    <col min="7687" max="7687" width="9.85546875" customWidth="1"/>
    <col min="7688" max="7688" width="11.7109375" bestFit="1" customWidth="1"/>
    <col min="7937" max="7937" width="2" customWidth="1"/>
    <col min="7938" max="7938" width="8.85546875" customWidth="1"/>
    <col min="7939" max="7939" width="16.42578125" customWidth="1"/>
    <col min="7940" max="7940" width="42.140625" customWidth="1"/>
    <col min="7941" max="7941" width="8.5703125" customWidth="1"/>
    <col min="7942" max="7942" width="9.28515625" customWidth="1"/>
    <col min="7943" max="7943" width="9.85546875" customWidth="1"/>
    <col min="7944" max="7944" width="11.7109375" bestFit="1" customWidth="1"/>
    <col min="8193" max="8193" width="2" customWidth="1"/>
    <col min="8194" max="8194" width="8.85546875" customWidth="1"/>
    <col min="8195" max="8195" width="16.42578125" customWidth="1"/>
    <col min="8196" max="8196" width="42.140625" customWidth="1"/>
    <col min="8197" max="8197" width="8.5703125" customWidth="1"/>
    <col min="8198" max="8198" width="9.28515625" customWidth="1"/>
    <col min="8199" max="8199" width="9.85546875" customWidth="1"/>
    <col min="8200" max="8200" width="11.7109375" bestFit="1" customWidth="1"/>
    <col min="8449" max="8449" width="2" customWidth="1"/>
    <col min="8450" max="8450" width="8.85546875" customWidth="1"/>
    <col min="8451" max="8451" width="16.42578125" customWidth="1"/>
    <col min="8452" max="8452" width="42.140625" customWidth="1"/>
    <col min="8453" max="8453" width="8.5703125" customWidth="1"/>
    <col min="8454" max="8454" width="9.28515625" customWidth="1"/>
    <col min="8455" max="8455" width="9.85546875" customWidth="1"/>
    <col min="8456" max="8456" width="11.7109375" bestFit="1" customWidth="1"/>
    <col min="8705" max="8705" width="2" customWidth="1"/>
    <col min="8706" max="8706" width="8.85546875" customWidth="1"/>
    <col min="8707" max="8707" width="16.42578125" customWidth="1"/>
    <col min="8708" max="8708" width="42.140625" customWidth="1"/>
    <col min="8709" max="8709" width="8.5703125" customWidth="1"/>
    <col min="8710" max="8710" width="9.28515625" customWidth="1"/>
    <col min="8711" max="8711" width="9.85546875" customWidth="1"/>
    <col min="8712" max="8712" width="11.7109375" bestFit="1" customWidth="1"/>
    <col min="8961" max="8961" width="2" customWidth="1"/>
    <col min="8962" max="8962" width="8.85546875" customWidth="1"/>
    <col min="8963" max="8963" width="16.42578125" customWidth="1"/>
    <col min="8964" max="8964" width="42.140625" customWidth="1"/>
    <col min="8965" max="8965" width="8.5703125" customWidth="1"/>
    <col min="8966" max="8966" width="9.28515625" customWidth="1"/>
    <col min="8967" max="8967" width="9.85546875" customWidth="1"/>
    <col min="8968" max="8968" width="11.7109375" bestFit="1" customWidth="1"/>
    <col min="9217" max="9217" width="2" customWidth="1"/>
    <col min="9218" max="9218" width="8.85546875" customWidth="1"/>
    <col min="9219" max="9219" width="16.42578125" customWidth="1"/>
    <col min="9220" max="9220" width="42.140625" customWidth="1"/>
    <col min="9221" max="9221" width="8.5703125" customWidth="1"/>
    <col min="9222" max="9222" width="9.28515625" customWidth="1"/>
    <col min="9223" max="9223" width="9.85546875" customWidth="1"/>
    <col min="9224" max="9224" width="11.7109375" bestFit="1" customWidth="1"/>
    <col min="9473" max="9473" width="2" customWidth="1"/>
    <col min="9474" max="9474" width="8.85546875" customWidth="1"/>
    <col min="9475" max="9475" width="16.42578125" customWidth="1"/>
    <col min="9476" max="9476" width="42.140625" customWidth="1"/>
    <col min="9477" max="9477" width="8.5703125" customWidth="1"/>
    <col min="9478" max="9478" width="9.28515625" customWidth="1"/>
    <col min="9479" max="9479" width="9.85546875" customWidth="1"/>
    <col min="9480" max="9480" width="11.7109375" bestFit="1" customWidth="1"/>
    <col min="9729" max="9729" width="2" customWidth="1"/>
    <col min="9730" max="9730" width="8.85546875" customWidth="1"/>
    <col min="9731" max="9731" width="16.42578125" customWidth="1"/>
    <col min="9732" max="9732" width="42.140625" customWidth="1"/>
    <col min="9733" max="9733" width="8.5703125" customWidth="1"/>
    <col min="9734" max="9734" width="9.28515625" customWidth="1"/>
    <col min="9735" max="9735" width="9.85546875" customWidth="1"/>
    <col min="9736" max="9736" width="11.7109375" bestFit="1" customWidth="1"/>
    <col min="9985" max="9985" width="2" customWidth="1"/>
    <col min="9986" max="9986" width="8.85546875" customWidth="1"/>
    <col min="9987" max="9987" width="16.42578125" customWidth="1"/>
    <col min="9988" max="9988" width="42.140625" customWidth="1"/>
    <col min="9989" max="9989" width="8.5703125" customWidth="1"/>
    <col min="9990" max="9990" width="9.28515625" customWidth="1"/>
    <col min="9991" max="9991" width="9.85546875" customWidth="1"/>
    <col min="9992" max="9992" width="11.7109375" bestFit="1" customWidth="1"/>
    <col min="10241" max="10241" width="2" customWidth="1"/>
    <col min="10242" max="10242" width="8.85546875" customWidth="1"/>
    <col min="10243" max="10243" width="16.42578125" customWidth="1"/>
    <col min="10244" max="10244" width="42.140625" customWidth="1"/>
    <col min="10245" max="10245" width="8.5703125" customWidth="1"/>
    <col min="10246" max="10246" width="9.28515625" customWidth="1"/>
    <col min="10247" max="10247" width="9.85546875" customWidth="1"/>
    <col min="10248" max="10248" width="11.7109375" bestFit="1" customWidth="1"/>
    <col min="10497" max="10497" width="2" customWidth="1"/>
    <col min="10498" max="10498" width="8.85546875" customWidth="1"/>
    <col min="10499" max="10499" width="16.42578125" customWidth="1"/>
    <col min="10500" max="10500" width="42.140625" customWidth="1"/>
    <col min="10501" max="10501" width="8.5703125" customWidth="1"/>
    <col min="10502" max="10502" width="9.28515625" customWidth="1"/>
    <col min="10503" max="10503" width="9.85546875" customWidth="1"/>
    <col min="10504" max="10504" width="11.7109375" bestFit="1" customWidth="1"/>
    <col min="10753" max="10753" width="2" customWidth="1"/>
    <col min="10754" max="10754" width="8.85546875" customWidth="1"/>
    <col min="10755" max="10755" width="16.42578125" customWidth="1"/>
    <col min="10756" max="10756" width="42.140625" customWidth="1"/>
    <col min="10757" max="10757" width="8.5703125" customWidth="1"/>
    <col min="10758" max="10758" width="9.28515625" customWidth="1"/>
    <col min="10759" max="10759" width="9.85546875" customWidth="1"/>
    <col min="10760" max="10760" width="11.7109375" bestFit="1" customWidth="1"/>
    <col min="11009" max="11009" width="2" customWidth="1"/>
    <col min="11010" max="11010" width="8.85546875" customWidth="1"/>
    <col min="11011" max="11011" width="16.42578125" customWidth="1"/>
    <col min="11012" max="11012" width="42.140625" customWidth="1"/>
    <col min="11013" max="11013" width="8.5703125" customWidth="1"/>
    <col min="11014" max="11014" width="9.28515625" customWidth="1"/>
    <col min="11015" max="11015" width="9.85546875" customWidth="1"/>
    <col min="11016" max="11016" width="11.7109375" bestFit="1" customWidth="1"/>
    <col min="11265" max="11265" width="2" customWidth="1"/>
    <col min="11266" max="11266" width="8.85546875" customWidth="1"/>
    <col min="11267" max="11267" width="16.42578125" customWidth="1"/>
    <col min="11268" max="11268" width="42.140625" customWidth="1"/>
    <col min="11269" max="11269" width="8.5703125" customWidth="1"/>
    <col min="11270" max="11270" width="9.28515625" customWidth="1"/>
    <col min="11271" max="11271" width="9.85546875" customWidth="1"/>
    <col min="11272" max="11272" width="11.7109375" bestFit="1" customWidth="1"/>
    <col min="11521" max="11521" width="2" customWidth="1"/>
    <col min="11522" max="11522" width="8.85546875" customWidth="1"/>
    <col min="11523" max="11523" width="16.42578125" customWidth="1"/>
    <col min="11524" max="11524" width="42.140625" customWidth="1"/>
    <col min="11525" max="11525" width="8.5703125" customWidth="1"/>
    <col min="11526" max="11526" width="9.28515625" customWidth="1"/>
    <col min="11527" max="11527" width="9.85546875" customWidth="1"/>
    <col min="11528" max="11528" width="11.7109375" bestFit="1" customWidth="1"/>
    <col min="11777" max="11777" width="2" customWidth="1"/>
    <col min="11778" max="11778" width="8.85546875" customWidth="1"/>
    <col min="11779" max="11779" width="16.42578125" customWidth="1"/>
    <col min="11780" max="11780" width="42.140625" customWidth="1"/>
    <col min="11781" max="11781" width="8.5703125" customWidth="1"/>
    <col min="11782" max="11782" width="9.28515625" customWidth="1"/>
    <col min="11783" max="11783" width="9.85546875" customWidth="1"/>
    <col min="11784" max="11784" width="11.7109375" bestFit="1" customWidth="1"/>
    <col min="12033" max="12033" width="2" customWidth="1"/>
    <col min="12034" max="12034" width="8.85546875" customWidth="1"/>
    <col min="12035" max="12035" width="16.42578125" customWidth="1"/>
    <col min="12036" max="12036" width="42.140625" customWidth="1"/>
    <col min="12037" max="12037" width="8.5703125" customWidth="1"/>
    <col min="12038" max="12038" width="9.28515625" customWidth="1"/>
    <col min="12039" max="12039" width="9.85546875" customWidth="1"/>
    <col min="12040" max="12040" width="11.7109375" bestFit="1" customWidth="1"/>
    <col min="12289" max="12289" width="2" customWidth="1"/>
    <col min="12290" max="12290" width="8.85546875" customWidth="1"/>
    <col min="12291" max="12291" width="16.42578125" customWidth="1"/>
    <col min="12292" max="12292" width="42.140625" customWidth="1"/>
    <col min="12293" max="12293" width="8.5703125" customWidth="1"/>
    <col min="12294" max="12294" width="9.28515625" customWidth="1"/>
    <col min="12295" max="12295" width="9.85546875" customWidth="1"/>
    <col min="12296" max="12296" width="11.7109375" bestFit="1" customWidth="1"/>
    <col min="12545" max="12545" width="2" customWidth="1"/>
    <col min="12546" max="12546" width="8.85546875" customWidth="1"/>
    <col min="12547" max="12547" width="16.42578125" customWidth="1"/>
    <col min="12548" max="12548" width="42.140625" customWidth="1"/>
    <col min="12549" max="12549" width="8.5703125" customWidth="1"/>
    <col min="12550" max="12550" width="9.28515625" customWidth="1"/>
    <col min="12551" max="12551" width="9.85546875" customWidth="1"/>
    <col min="12552" max="12552" width="11.7109375" bestFit="1" customWidth="1"/>
    <col min="12801" max="12801" width="2" customWidth="1"/>
    <col min="12802" max="12802" width="8.85546875" customWidth="1"/>
    <col min="12803" max="12803" width="16.42578125" customWidth="1"/>
    <col min="12804" max="12804" width="42.140625" customWidth="1"/>
    <col min="12805" max="12805" width="8.5703125" customWidth="1"/>
    <col min="12806" max="12806" width="9.28515625" customWidth="1"/>
    <col min="12807" max="12807" width="9.85546875" customWidth="1"/>
    <col min="12808" max="12808" width="11.7109375" bestFit="1" customWidth="1"/>
    <col min="13057" max="13057" width="2" customWidth="1"/>
    <col min="13058" max="13058" width="8.85546875" customWidth="1"/>
    <col min="13059" max="13059" width="16.42578125" customWidth="1"/>
    <col min="13060" max="13060" width="42.140625" customWidth="1"/>
    <col min="13061" max="13061" width="8.5703125" customWidth="1"/>
    <col min="13062" max="13062" width="9.28515625" customWidth="1"/>
    <col min="13063" max="13063" width="9.85546875" customWidth="1"/>
    <col min="13064" max="13064" width="11.7109375" bestFit="1" customWidth="1"/>
    <col min="13313" max="13313" width="2" customWidth="1"/>
    <col min="13314" max="13314" width="8.85546875" customWidth="1"/>
    <col min="13315" max="13315" width="16.42578125" customWidth="1"/>
    <col min="13316" max="13316" width="42.140625" customWidth="1"/>
    <col min="13317" max="13317" width="8.5703125" customWidth="1"/>
    <col min="13318" max="13318" width="9.28515625" customWidth="1"/>
    <col min="13319" max="13319" width="9.85546875" customWidth="1"/>
    <col min="13320" max="13320" width="11.7109375" bestFit="1" customWidth="1"/>
    <col min="13569" max="13569" width="2" customWidth="1"/>
    <col min="13570" max="13570" width="8.85546875" customWidth="1"/>
    <col min="13571" max="13571" width="16.42578125" customWidth="1"/>
    <col min="13572" max="13572" width="42.140625" customWidth="1"/>
    <col min="13573" max="13573" width="8.5703125" customWidth="1"/>
    <col min="13574" max="13574" width="9.28515625" customWidth="1"/>
    <col min="13575" max="13575" width="9.85546875" customWidth="1"/>
    <col min="13576" max="13576" width="11.7109375" bestFit="1" customWidth="1"/>
    <col min="13825" max="13825" width="2" customWidth="1"/>
    <col min="13826" max="13826" width="8.85546875" customWidth="1"/>
    <col min="13827" max="13827" width="16.42578125" customWidth="1"/>
    <col min="13828" max="13828" width="42.140625" customWidth="1"/>
    <col min="13829" max="13829" width="8.5703125" customWidth="1"/>
    <col min="13830" max="13830" width="9.28515625" customWidth="1"/>
    <col min="13831" max="13831" width="9.85546875" customWidth="1"/>
    <col min="13832" max="13832" width="11.7109375" bestFit="1" customWidth="1"/>
    <col min="14081" max="14081" width="2" customWidth="1"/>
    <col min="14082" max="14082" width="8.85546875" customWidth="1"/>
    <col min="14083" max="14083" width="16.42578125" customWidth="1"/>
    <col min="14084" max="14084" width="42.140625" customWidth="1"/>
    <col min="14085" max="14085" width="8.5703125" customWidth="1"/>
    <col min="14086" max="14086" width="9.28515625" customWidth="1"/>
    <col min="14087" max="14087" width="9.85546875" customWidth="1"/>
    <col min="14088" max="14088" width="11.7109375" bestFit="1" customWidth="1"/>
    <col min="14337" max="14337" width="2" customWidth="1"/>
    <col min="14338" max="14338" width="8.85546875" customWidth="1"/>
    <col min="14339" max="14339" width="16.42578125" customWidth="1"/>
    <col min="14340" max="14340" width="42.140625" customWidth="1"/>
    <col min="14341" max="14341" width="8.5703125" customWidth="1"/>
    <col min="14342" max="14342" width="9.28515625" customWidth="1"/>
    <col min="14343" max="14343" width="9.85546875" customWidth="1"/>
    <col min="14344" max="14344" width="11.7109375" bestFit="1" customWidth="1"/>
    <col min="14593" max="14593" width="2" customWidth="1"/>
    <col min="14594" max="14594" width="8.85546875" customWidth="1"/>
    <col min="14595" max="14595" width="16.42578125" customWidth="1"/>
    <col min="14596" max="14596" width="42.140625" customWidth="1"/>
    <col min="14597" max="14597" width="8.5703125" customWidth="1"/>
    <col min="14598" max="14598" width="9.28515625" customWidth="1"/>
    <col min="14599" max="14599" width="9.85546875" customWidth="1"/>
    <col min="14600" max="14600" width="11.7109375" bestFit="1" customWidth="1"/>
    <col min="14849" max="14849" width="2" customWidth="1"/>
    <col min="14850" max="14850" width="8.85546875" customWidth="1"/>
    <col min="14851" max="14851" width="16.42578125" customWidth="1"/>
    <col min="14852" max="14852" width="42.140625" customWidth="1"/>
    <col min="14853" max="14853" width="8.5703125" customWidth="1"/>
    <col min="14854" max="14854" width="9.28515625" customWidth="1"/>
    <col min="14855" max="14855" width="9.85546875" customWidth="1"/>
    <col min="14856" max="14856" width="11.7109375" bestFit="1" customWidth="1"/>
    <col min="15105" max="15105" width="2" customWidth="1"/>
    <col min="15106" max="15106" width="8.85546875" customWidth="1"/>
    <col min="15107" max="15107" width="16.42578125" customWidth="1"/>
    <col min="15108" max="15108" width="42.140625" customWidth="1"/>
    <col min="15109" max="15109" width="8.5703125" customWidth="1"/>
    <col min="15110" max="15110" width="9.28515625" customWidth="1"/>
    <col min="15111" max="15111" width="9.85546875" customWidth="1"/>
    <col min="15112" max="15112" width="11.7109375" bestFit="1" customWidth="1"/>
    <col min="15361" max="15361" width="2" customWidth="1"/>
    <col min="15362" max="15362" width="8.85546875" customWidth="1"/>
    <col min="15363" max="15363" width="16.42578125" customWidth="1"/>
    <col min="15364" max="15364" width="42.140625" customWidth="1"/>
    <col min="15365" max="15365" width="8.5703125" customWidth="1"/>
    <col min="15366" max="15366" width="9.28515625" customWidth="1"/>
    <col min="15367" max="15367" width="9.85546875" customWidth="1"/>
    <col min="15368" max="15368" width="11.7109375" bestFit="1" customWidth="1"/>
    <col min="15617" max="15617" width="2" customWidth="1"/>
    <col min="15618" max="15618" width="8.85546875" customWidth="1"/>
    <col min="15619" max="15619" width="16.42578125" customWidth="1"/>
    <col min="15620" max="15620" width="42.140625" customWidth="1"/>
    <col min="15621" max="15621" width="8.5703125" customWidth="1"/>
    <col min="15622" max="15622" width="9.28515625" customWidth="1"/>
    <col min="15623" max="15623" width="9.85546875" customWidth="1"/>
    <col min="15624" max="15624" width="11.7109375" bestFit="1" customWidth="1"/>
    <col min="15873" max="15873" width="2" customWidth="1"/>
    <col min="15874" max="15874" width="8.85546875" customWidth="1"/>
    <col min="15875" max="15875" width="16.42578125" customWidth="1"/>
    <col min="15876" max="15876" width="42.140625" customWidth="1"/>
    <col min="15877" max="15877" width="8.5703125" customWidth="1"/>
    <col min="15878" max="15878" width="9.28515625" customWidth="1"/>
    <col min="15879" max="15879" width="9.85546875" customWidth="1"/>
    <col min="15880" max="15880" width="11.7109375" bestFit="1" customWidth="1"/>
    <col min="16129" max="16129" width="2" customWidth="1"/>
    <col min="16130" max="16130" width="8.85546875" customWidth="1"/>
    <col min="16131" max="16131" width="16.42578125" customWidth="1"/>
    <col min="16132" max="16132" width="42.140625" customWidth="1"/>
    <col min="16133" max="16133" width="8.5703125" customWidth="1"/>
    <col min="16134" max="16134" width="9.28515625" customWidth="1"/>
    <col min="16135" max="16135" width="9.85546875" customWidth="1"/>
    <col min="16136" max="16136" width="11.7109375" bestFit="1" customWidth="1"/>
  </cols>
  <sheetData>
    <row r="2" spans="1:9" x14ac:dyDescent="0.25">
      <c r="A2" t="s">
        <v>0</v>
      </c>
      <c r="D2" s="1"/>
      <c r="E2" s="1"/>
      <c r="F2" s="1"/>
    </row>
    <row r="3" spans="1:9" ht="15.75" x14ac:dyDescent="0.25">
      <c r="B3" s="2" t="s">
        <v>1</v>
      </c>
      <c r="C3" s="2"/>
      <c r="D3" s="2"/>
      <c r="E3" s="2"/>
      <c r="F3" s="2"/>
    </row>
    <row r="4" spans="1:9" ht="15.75" x14ac:dyDescent="0.25">
      <c r="B4" s="3"/>
      <c r="C4" s="3"/>
      <c r="D4" s="3" t="s">
        <v>2</v>
      </c>
      <c r="E4" s="3"/>
      <c r="F4" s="3"/>
    </row>
    <row r="5" spans="1:9" x14ac:dyDescent="0.25">
      <c r="B5" s="4" t="s">
        <v>3</v>
      </c>
      <c r="C5" s="4"/>
      <c r="D5" s="4"/>
      <c r="E5" s="4"/>
      <c r="F5" s="4"/>
    </row>
    <row r="6" spans="1:9" x14ac:dyDescent="0.25">
      <c r="B6" s="4" t="s">
        <v>4</v>
      </c>
      <c r="C6" s="4"/>
      <c r="D6" s="4"/>
      <c r="E6" s="4"/>
      <c r="F6" s="4"/>
    </row>
    <row r="7" spans="1:9" x14ac:dyDescent="0.25">
      <c r="B7" s="5" t="s">
        <v>5</v>
      </c>
      <c r="C7" s="5"/>
      <c r="D7" s="5"/>
      <c r="E7" s="5"/>
      <c r="F7" s="5"/>
    </row>
    <row r="8" spans="1:9" ht="15.75" thickBot="1" x14ac:dyDescent="0.3">
      <c r="B8" s="6" t="s">
        <v>6</v>
      </c>
      <c r="C8" s="6"/>
      <c r="D8" s="6"/>
      <c r="E8" s="6"/>
      <c r="F8" s="7"/>
      <c r="G8" s="8"/>
    </row>
    <row r="9" spans="1:9" ht="15.75" thickBot="1" x14ac:dyDescent="0.3">
      <c r="B9" s="9" t="s">
        <v>7</v>
      </c>
      <c r="C9" s="10" t="s">
        <v>8</v>
      </c>
      <c r="D9" s="10" t="s">
        <v>9</v>
      </c>
      <c r="E9" s="10" t="s">
        <v>10</v>
      </c>
      <c r="F9" s="10" t="s">
        <v>11</v>
      </c>
      <c r="G9" s="11" t="s">
        <v>12</v>
      </c>
    </row>
    <row r="10" spans="1:9" x14ac:dyDescent="0.25">
      <c r="B10" s="12">
        <v>45139</v>
      </c>
      <c r="C10" s="13"/>
      <c r="D10" s="14" t="s">
        <v>13</v>
      </c>
      <c r="E10" s="15"/>
      <c r="F10" s="16"/>
      <c r="G10" s="17">
        <v>1555105.37</v>
      </c>
    </row>
    <row r="11" spans="1:9" x14ac:dyDescent="0.25">
      <c r="B11" s="18">
        <v>45169</v>
      </c>
      <c r="C11" s="19">
        <v>202230034563755</v>
      </c>
      <c r="D11" s="20" t="s">
        <v>14</v>
      </c>
      <c r="E11" s="21">
        <v>17225</v>
      </c>
      <c r="F11" s="22"/>
      <c r="G11" s="23">
        <f>G10+E11-F11</f>
        <v>1572330.37</v>
      </c>
    </row>
    <row r="12" spans="1:9" x14ac:dyDescent="0.25">
      <c r="B12" s="24">
        <v>45169</v>
      </c>
      <c r="C12" s="25" t="s">
        <v>15</v>
      </c>
      <c r="D12" s="25" t="s">
        <v>16</v>
      </c>
      <c r="E12" s="26"/>
      <c r="F12" s="27">
        <v>175</v>
      </c>
      <c r="G12" s="23">
        <f>+G11+E12-F12</f>
        <v>1572155.37</v>
      </c>
    </row>
    <row r="13" spans="1:9" x14ac:dyDescent="0.25">
      <c r="H13" s="28"/>
      <c r="I13" s="28"/>
    </row>
    <row r="14" spans="1:9" x14ac:dyDescent="0.25">
      <c r="H14" s="28"/>
    </row>
    <row r="15" spans="1:9" x14ac:dyDescent="0.25">
      <c r="H15" s="28"/>
    </row>
    <row r="16" spans="1:9" x14ac:dyDescent="0.25">
      <c r="H16" s="28"/>
    </row>
    <row r="17" spans="2:10" x14ac:dyDescent="0.25">
      <c r="B17" t="s">
        <v>17</v>
      </c>
      <c r="E17" t="s">
        <v>18</v>
      </c>
      <c r="H17" s="28"/>
      <c r="I17" s="28"/>
    </row>
    <row r="18" spans="2:10" x14ac:dyDescent="0.25">
      <c r="B18" t="s">
        <v>19</v>
      </c>
      <c r="E18" t="s">
        <v>20</v>
      </c>
    </row>
    <row r="19" spans="2:10" x14ac:dyDescent="0.25">
      <c r="J19" t="s">
        <v>0</v>
      </c>
    </row>
  </sheetData>
  <mergeCells count="5">
    <mergeCell ref="B3:F3"/>
    <mergeCell ref="B5:F5"/>
    <mergeCell ref="B6:F6"/>
    <mergeCell ref="B7:F7"/>
    <mergeCell ref="B8:F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195D0-B1B6-479A-AC37-9EF59322A253}">
  <dimension ref="A3:IV18"/>
  <sheetViews>
    <sheetView workbookViewId="0">
      <selection activeCell="J15" sqref="J15"/>
    </sheetView>
  </sheetViews>
  <sheetFormatPr baseColWidth="10" defaultRowHeight="15" x14ac:dyDescent="0.25"/>
  <cols>
    <col min="1" max="1" width="8.85546875" customWidth="1"/>
    <col min="2" max="2" width="12.85546875" customWidth="1"/>
    <col min="3" max="3" width="25.42578125" customWidth="1"/>
    <col min="4" max="4" width="13.42578125" customWidth="1"/>
    <col min="5" max="5" width="11.7109375" bestFit="1" customWidth="1"/>
    <col min="6" max="6" width="12.28515625" customWidth="1"/>
    <col min="257" max="257" width="8.85546875" customWidth="1"/>
    <col min="258" max="258" width="12.85546875" customWidth="1"/>
    <col min="259" max="259" width="25.42578125" customWidth="1"/>
    <col min="260" max="260" width="13.42578125" customWidth="1"/>
    <col min="261" max="261" width="11.7109375" bestFit="1" customWidth="1"/>
    <col min="262" max="262" width="12.28515625" customWidth="1"/>
    <col min="513" max="513" width="8.85546875" customWidth="1"/>
    <col min="514" max="514" width="12.85546875" customWidth="1"/>
    <col min="515" max="515" width="25.42578125" customWidth="1"/>
    <col min="516" max="516" width="13.42578125" customWidth="1"/>
    <col min="517" max="517" width="11.7109375" bestFit="1" customWidth="1"/>
    <col min="518" max="518" width="12.28515625" customWidth="1"/>
    <col min="769" max="769" width="8.85546875" customWidth="1"/>
    <col min="770" max="770" width="12.85546875" customWidth="1"/>
    <col min="771" max="771" width="25.42578125" customWidth="1"/>
    <col min="772" max="772" width="13.42578125" customWidth="1"/>
    <col min="773" max="773" width="11.7109375" bestFit="1" customWidth="1"/>
    <col min="774" max="774" width="12.28515625" customWidth="1"/>
    <col min="1025" max="1025" width="8.85546875" customWidth="1"/>
    <col min="1026" max="1026" width="12.85546875" customWidth="1"/>
    <col min="1027" max="1027" width="25.42578125" customWidth="1"/>
    <col min="1028" max="1028" width="13.42578125" customWidth="1"/>
    <col min="1029" max="1029" width="11.7109375" bestFit="1" customWidth="1"/>
    <col min="1030" max="1030" width="12.28515625" customWidth="1"/>
    <col min="1281" max="1281" width="8.85546875" customWidth="1"/>
    <col min="1282" max="1282" width="12.85546875" customWidth="1"/>
    <col min="1283" max="1283" width="25.42578125" customWidth="1"/>
    <col min="1284" max="1284" width="13.42578125" customWidth="1"/>
    <col min="1285" max="1285" width="11.7109375" bestFit="1" customWidth="1"/>
    <col min="1286" max="1286" width="12.28515625" customWidth="1"/>
    <col min="1537" max="1537" width="8.85546875" customWidth="1"/>
    <col min="1538" max="1538" width="12.85546875" customWidth="1"/>
    <col min="1539" max="1539" width="25.42578125" customWidth="1"/>
    <col min="1540" max="1540" width="13.42578125" customWidth="1"/>
    <col min="1541" max="1541" width="11.7109375" bestFit="1" customWidth="1"/>
    <col min="1542" max="1542" width="12.28515625" customWidth="1"/>
    <col min="1793" max="1793" width="8.85546875" customWidth="1"/>
    <col min="1794" max="1794" width="12.85546875" customWidth="1"/>
    <col min="1795" max="1795" width="25.42578125" customWidth="1"/>
    <col min="1796" max="1796" width="13.42578125" customWidth="1"/>
    <col min="1797" max="1797" width="11.7109375" bestFit="1" customWidth="1"/>
    <col min="1798" max="1798" width="12.28515625" customWidth="1"/>
    <col min="2049" max="2049" width="8.85546875" customWidth="1"/>
    <col min="2050" max="2050" width="12.85546875" customWidth="1"/>
    <col min="2051" max="2051" width="25.42578125" customWidth="1"/>
    <col min="2052" max="2052" width="13.42578125" customWidth="1"/>
    <col min="2053" max="2053" width="11.7109375" bestFit="1" customWidth="1"/>
    <col min="2054" max="2054" width="12.28515625" customWidth="1"/>
    <col min="2305" max="2305" width="8.85546875" customWidth="1"/>
    <col min="2306" max="2306" width="12.85546875" customWidth="1"/>
    <col min="2307" max="2307" width="25.42578125" customWidth="1"/>
    <col min="2308" max="2308" width="13.42578125" customWidth="1"/>
    <col min="2309" max="2309" width="11.7109375" bestFit="1" customWidth="1"/>
    <col min="2310" max="2310" width="12.28515625" customWidth="1"/>
    <col min="2561" max="2561" width="8.85546875" customWidth="1"/>
    <col min="2562" max="2562" width="12.85546875" customWidth="1"/>
    <col min="2563" max="2563" width="25.42578125" customWidth="1"/>
    <col min="2564" max="2564" width="13.42578125" customWidth="1"/>
    <col min="2565" max="2565" width="11.7109375" bestFit="1" customWidth="1"/>
    <col min="2566" max="2566" width="12.28515625" customWidth="1"/>
    <col min="2817" max="2817" width="8.85546875" customWidth="1"/>
    <col min="2818" max="2818" width="12.85546875" customWidth="1"/>
    <col min="2819" max="2819" width="25.42578125" customWidth="1"/>
    <col min="2820" max="2820" width="13.42578125" customWidth="1"/>
    <col min="2821" max="2821" width="11.7109375" bestFit="1" customWidth="1"/>
    <col min="2822" max="2822" width="12.28515625" customWidth="1"/>
    <col min="3073" max="3073" width="8.85546875" customWidth="1"/>
    <col min="3074" max="3074" width="12.85546875" customWidth="1"/>
    <col min="3075" max="3075" width="25.42578125" customWidth="1"/>
    <col min="3076" max="3076" width="13.42578125" customWidth="1"/>
    <col min="3077" max="3077" width="11.7109375" bestFit="1" customWidth="1"/>
    <col min="3078" max="3078" width="12.28515625" customWidth="1"/>
    <col min="3329" max="3329" width="8.85546875" customWidth="1"/>
    <col min="3330" max="3330" width="12.85546875" customWidth="1"/>
    <col min="3331" max="3331" width="25.42578125" customWidth="1"/>
    <col min="3332" max="3332" width="13.42578125" customWidth="1"/>
    <col min="3333" max="3333" width="11.7109375" bestFit="1" customWidth="1"/>
    <col min="3334" max="3334" width="12.28515625" customWidth="1"/>
    <col min="3585" max="3585" width="8.85546875" customWidth="1"/>
    <col min="3586" max="3586" width="12.85546875" customWidth="1"/>
    <col min="3587" max="3587" width="25.42578125" customWidth="1"/>
    <col min="3588" max="3588" width="13.42578125" customWidth="1"/>
    <col min="3589" max="3589" width="11.7109375" bestFit="1" customWidth="1"/>
    <col min="3590" max="3590" width="12.28515625" customWidth="1"/>
    <col min="3841" max="3841" width="8.85546875" customWidth="1"/>
    <col min="3842" max="3842" width="12.85546875" customWidth="1"/>
    <col min="3843" max="3843" width="25.42578125" customWidth="1"/>
    <col min="3844" max="3844" width="13.42578125" customWidth="1"/>
    <col min="3845" max="3845" width="11.7109375" bestFit="1" customWidth="1"/>
    <col min="3846" max="3846" width="12.28515625" customWidth="1"/>
    <col min="4097" max="4097" width="8.85546875" customWidth="1"/>
    <col min="4098" max="4098" width="12.85546875" customWidth="1"/>
    <col min="4099" max="4099" width="25.42578125" customWidth="1"/>
    <col min="4100" max="4100" width="13.42578125" customWidth="1"/>
    <col min="4101" max="4101" width="11.7109375" bestFit="1" customWidth="1"/>
    <col min="4102" max="4102" width="12.28515625" customWidth="1"/>
    <col min="4353" max="4353" width="8.85546875" customWidth="1"/>
    <col min="4354" max="4354" width="12.85546875" customWidth="1"/>
    <col min="4355" max="4355" width="25.42578125" customWidth="1"/>
    <col min="4356" max="4356" width="13.42578125" customWidth="1"/>
    <col min="4357" max="4357" width="11.7109375" bestFit="1" customWidth="1"/>
    <col min="4358" max="4358" width="12.28515625" customWidth="1"/>
    <col min="4609" max="4609" width="8.85546875" customWidth="1"/>
    <col min="4610" max="4610" width="12.85546875" customWidth="1"/>
    <col min="4611" max="4611" width="25.42578125" customWidth="1"/>
    <col min="4612" max="4612" width="13.42578125" customWidth="1"/>
    <col min="4613" max="4613" width="11.7109375" bestFit="1" customWidth="1"/>
    <col min="4614" max="4614" width="12.28515625" customWidth="1"/>
    <col min="4865" max="4865" width="8.85546875" customWidth="1"/>
    <col min="4866" max="4866" width="12.85546875" customWidth="1"/>
    <col min="4867" max="4867" width="25.42578125" customWidth="1"/>
    <col min="4868" max="4868" width="13.42578125" customWidth="1"/>
    <col min="4869" max="4869" width="11.7109375" bestFit="1" customWidth="1"/>
    <col min="4870" max="4870" width="12.28515625" customWidth="1"/>
    <col min="5121" max="5121" width="8.85546875" customWidth="1"/>
    <col min="5122" max="5122" width="12.85546875" customWidth="1"/>
    <col min="5123" max="5123" width="25.42578125" customWidth="1"/>
    <col min="5124" max="5124" width="13.42578125" customWidth="1"/>
    <col min="5125" max="5125" width="11.7109375" bestFit="1" customWidth="1"/>
    <col min="5126" max="5126" width="12.28515625" customWidth="1"/>
    <col min="5377" max="5377" width="8.85546875" customWidth="1"/>
    <col min="5378" max="5378" width="12.85546875" customWidth="1"/>
    <col min="5379" max="5379" width="25.42578125" customWidth="1"/>
    <col min="5380" max="5380" width="13.42578125" customWidth="1"/>
    <col min="5381" max="5381" width="11.7109375" bestFit="1" customWidth="1"/>
    <col min="5382" max="5382" width="12.28515625" customWidth="1"/>
    <col min="5633" max="5633" width="8.85546875" customWidth="1"/>
    <col min="5634" max="5634" width="12.85546875" customWidth="1"/>
    <col min="5635" max="5635" width="25.42578125" customWidth="1"/>
    <col min="5636" max="5636" width="13.42578125" customWidth="1"/>
    <col min="5637" max="5637" width="11.7109375" bestFit="1" customWidth="1"/>
    <col min="5638" max="5638" width="12.28515625" customWidth="1"/>
    <col min="5889" max="5889" width="8.85546875" customWidth="1"/>
    <col min="5890" max="5890" width="12.85546875" customWidth="1"/>
    <col min="5891" max="5891" width="25.42578125" customWidth="1"/>
    <col min="5892" max="5892" width="13.42578125" customWidth="1"/>
    <col min="5893" max="5893" width="11.7109375" bestFit="1" customWidth="1"/>
    <col min="5894" max="5894" width="12.28515625" customWidth="1"/>
    <col min="6145" max="6145" width="8.85546875" customWidth="1"/>
    <col min="6146" max="6146" width="12.85546875" customWidth="1"/>
    <col min="6147" max="6147" width="25.42578125" customWidth="1"/>
    <col min="6148" max="6148" width="13.42578125" customWidth="1"/>
    <col min="6149" max="6149" width="11.7109375" bestFit="1" customWidth="1"/>
    <col min="6150" max="6150" width="12.28515625" customWidth="1"/>
    <col min="6401" max="6401" width="8.85546875" customWidth="1"/>
    <col min="6402" max="6402" width="12.85546875" customWidth="1"/>
    <col min="6403" max="6403" width="25.42578125" customWidth="1"/>
    <col min="6404" max="6404" width="13.42578125" customWidth="1"/>
    <col min="6405" max="6405" width="11.7109375" bestFit="1" customWidth="1"/>
    <col min="6406" max="6406" width="12.28515625" customWidth="1"/>
    <col min="6657" max="6657" width="8.85546875" customWidth="1"/>
    <col min="6658" max="6658" width="12.85546875" customWidth="1"/>
    <col min="6659" max="6659" width="25.42578125" customWidth="1"/>
    <col min="6660" max="6660" width="13.42578125" customWidth="1"/>
    <col min="6661" max="6661" width="11.7109375" bestFit="1" customWidth="1"/>
    <col min="6662" max="6662" width="12.28515625" customWidth="1"/>
    <col min="6913" max="6913" width="8.85546875" customWidth="1"/>
    <col min="6914" max="6914" width="12.85546875" customWidth="1"/>
    <col min="6915" max="6915" width="25.42578125" customWidth="1"/>
    <col min="6916" max="6916" width="13.42578125" customWidth="1"/>
    <col min="6917" max="6917" width="11.7109375" bestFit="1" customWidth="1"/>
    <col min="6918" max="6918" width="12.28515625" customWidth="1"/>
    <col min="7169" max="7169" width="8.85546875" customWidth="1"/>
    <col min="7170" max="7170" width="12.85546875" customWidth="1"/>
    <col min="7171" max="7171" width="25.42578125" customWidth="1"/>
    <col min="7172" max="7172" width="13.42578125" customWidth="1"/>
    <col min="7173" max="7173" width="11.7109375" bestFit="1" customWidth="1"/>
    <col min="7174" max="7174" width="12.28515625" customWidth="1"/>
    <col min="7425" max="7425" width="8.85546875" customWidth="1"/>
    <col min="7426" max="7426" width="12.85546875" customWidth="1"/>
    <col min="7427" max="7427" width="25.42578125" customWidth="1"/>
    <col min="7428" max="7428" width="13.42578125" customWidth="1"/>
    <col min="7429" max="7429" width="11.7109375" bestFit="1" customWidth="1"/>
    <col min="7430" max="7430" width="12.28515625" customWidth="1"/>
    <col min="7681" max="7681" width="8.85546875" customWidth="1"/>
    <col min="7682" max="7682" width="12.85546875" customWidth="1"/>
    <col min="7683" max="7683" width="25.42578125" customWidth="1"/>
    <col min="7684" max="7684" width="13.42578125" customWidth="1"/>
    <col min="7685" max="7685" width="11.7109375" bestFit="1" customWidth="1"/>
    <col min="7686" max="7686" width="12.28515625" customWidth="1"/>
    <col min="7937" max="7937" width="8.85546875" customWidth="1"/>
    <col min="7938" max="7938" width="12.85546875" customWidth="1"/>
    <col min="7939" max="7939" width="25.42578125" customWidth="1"/>
    <col min="7940" max="7940" width="13.42578125" customWidth="1"/>
    <col min="7941" max="7941" width="11.7109375" bestFit="1" customWidth="1"/>
    <col min="7942" max="7942" width="12.28515625" customWidth="1"/>
    <col min="8193" max="8193" width="8.85546875" customWidth="1"/>
    <col min="8194" max="8194" width="12.85546875" customWidth="1"/>
    <col min="8195" max="8195" width="25.42578125" customWidth="1"/>
    <col min="8196" max="8196" width="13.42578125" customWidth="1"/>
    <col min="8197" max="8197" width="11.7109375" bestFit="1" customWidth="1"/>
    <col min="8198" max="8198" width="12.28515625" customWidth="1"/>
    <col min="8449" max="8449" width="8.85546875" customWidth="1"/>
    <col min="8450" max="8450" width="12.85546875" customWidth="1"/>
    <col min="8451" max="8451" width="25.42578125" customWidth="1"/>
    <col min="8452" max="8452" width="13.42578125" customWidth="1"/>
    <col min="8453" max="8453" width="11.7109375" bestFit="1" customWidth="1"/>
    <col min="8454" max="8454" width="12.28515625" customWidth="1"/>
    <col min="8705" max="8705" width="8.85546875" customWidth="1"/>
    <col min="8706" max="8706" width="12.85546875" customWidth="1"/>
    <col min="8707" max="8707" width="25.42578125" customWidth="1"/>
    <col min="8708" max="8708" width="13.42578125" customWidth="1"/>
    <col min="8709" max="8709" width="11.7109375" bestFit="1" customWidth="1"/>
    <col min="8710" max="8710" width="12.28515625" customWidth="1"/>
    <col min="8961" max="8961" width="8.85546875" customWidth="1"/>
    <col min="8962" max="8962" width="12.85546875" customWidth="1"/>
    <col min="8963" max="8963" width="25.42578125" customWidth="1"/>
    <col min="8964" max="8964" width="13.42578125" customWidth="1"/>
    <col min="8965" max="8965" width="11.7109375" bestFit="1" customWidth="1"/>
    <col min="8966" max="8966" width="12.28515625" customWidth="1"/>
    <col min="9217" max="9217" width="8.85546875" customWidth="1"/>
    <col min="9218" max="9218" width="12.85546875" customWidth="1"/>
    <col min="9219" max="9219" width="25.42578125" customWidth="1"/>
    <col min="9220" max="9220" width="13.42578125" customWidth="1"/>
    <col min="9221" max="9221" width="11.7109375" bestFit="1" customWidth="1"/>
    <col min="9222" max="9222" width="12.28515625" customWidth="1"/>
    <col min="9473" max="9473" width="8.85546875" customWidth="1"/>
    <col min="9474" max="9474" width="12.85546875" customWidth="1"/>
    <col min="9475" max="9475" width="25.42578125" customWidth="1"/>
    <col min="9476" max="9476" width="13.42578125" customWidth="1"/>
    <col min="9477" max="9477" width="11.7109375" bestFit="1" customWidth="1"/>
    <col min="9478" max="9478" width="12.28515625" customWidth="1"/>
    <col min="9729" max="9729" width="8.85546875" customWidth="1"/>
    <col min="9730" max="9730" width="12.85546875" customWidth="1"/>
    <col min="9731" max="9731" width="25.42578125" customWidth="1"/>
    <col min="9732" max="9732" width="13.42578125" customWidth="1"/>
    <col min="9733" max="9733" width="11.7109375" bestFit="1" customWidth="1"/>
    <col min="9734" max="9734" width="12.28515625" customWidth="1"/>
    <col min="9985" max="9985" width="8.85546875" customWidth="1"/>
    <col min="9986" max="9986" width="12.85546875" customWidth="1"/>
    <col min="9987" max="9987" width="25.42578125" customWidth="1"/>
    <col min="9988" max="9988" width="13.42578125" customWidth="1"/>
    <col min="9989" max="9989" width="11.7109375" bestFit="1" customWidth="1"/>
    <col min="9990" max="9990" width="12.28515625" customWidth="1"/>
    <col min="10241" max="10241" width="8.85546875" customWidth="1"/>
    <col min="10242" max="10242" width="12.85546875" customWidth="1"/>
    <col min="10243" max="10243" width="25.42578125" customWidth="1"/>
    <col min="10244" max="10244" width="13.42578125" customWidth="1"/>
    <col min="10245" max="10245" width="11.7109375" bestFit="1" customWidth="1"/>
    <col min="10246" max="10246" width="12.28515625" customWidth="1"/>
    <col min="10497" max="10497" width="8.85546875" customWidth="1"/>
    <col min="10498" max="10498" width="12.85546875" customWidth="1"/>
    <col min="10499" max="10499" width="25.42578125" customWidth="1"/>
    <col min="10500" max="10500" width="13.42578125" customWidth="1"/>
    <col min="10501" max="10501" width="11.7109375" bestFit="1" customWidth="1"/>
    <col min="10502" max="10502" width="12.28515625" customWidth="1"/>
    <col min="10753" max="10753" width="8.85546875" customWidth="1"/>
    <col min="10754" max="10754" width="12.85546875" customWidth="1"/>
    <col min="10755" max="10755" width="25.42578125" customWidth="1"/>
    <col min="10756" max="10756" width="13.42578125" customWidth="1"/>
    <col min="10757" max="10757" width="11.7109375" bestFit="1" customWidth="1"/>
    <col min="10758" max="10758" width="12.28515625" customWidth="1"/>
    <col min="11009" max="11009" width="8.85546875" customWidth="1"/>
    <col min="11010" max="11010" width="12.85546875" customWidth="1"/>
    <col min="11011" max="11011" width="25.42578125" customWidth="1"/>
    <col min="11012" max="11012" width="13.42578125" customWidth="1"/>
    <col min="11013" max="11013" width="11.7109375" bestFit="1" customWidth="1"/>
    <col min="11014" max="11014" width="12.28515625" customWidth="1"/>
    <col min="11265" max="11265" width="8.85546875" customWidth="1"/>
    <col min="11266" max="11266" width="12.85546875" customWidth="1"/>
    <col min="11267" max="11267" width="25.42578125" customWidth="1"/>
    <col min="11268" max="11268" width="13.42578125" customWidth="1"/>
    <col min="11269" max="11269" width="11.7109375" bestFit="1" customWidth="1"/>
    <col min="11270" max="11270" width="12.28515625" customWidth="1"/>
    <col min="11521" max="11521" width="8.85546875" customWidth="1"/>
    <col min="11522" max="11522" width="12.85546875" customWidth="1"/>
    <col min="11523" max="11523" width="25.42578125" customWidth="1"/>
    <col min="11524" max="11524" width="13.42578125" customWidth="1"/>
    <col min="11525" max="11525" width="11.7109375" bestFit="1" customWidth="1"/>
    <col min="11526" max="11526" width="12.28515625" customWidth="1"/>
    <col min="11777" max="11777" width="8.85546875" customWidth="1"/>
    <col min="11778" max="11778" width="12.85546875" customWidth="1"/>
    <col min="11779" max="11779" width="25.42578125" customWidth="1"/>
    <col min="11780" max="11780" width="13.42578125" customWidth="1"/>
    <col min="11781" max="11781" width="11.7109375" bestFit="1" customWidth="1"/>
    <col min="11782" max="11782" width="12.28515625" customWidth="1"/>
    <col min="12033" max="12033" width="8.85546875" customWidth="1"/>
    <col min="12034" max="12034" width="12.85546875" customWidth="1"/>
    <col min="12035" max="12035" width="25.42578125" customWidth="1"/>
    <col min="12036" max="12036" width="13.42578125" customWidth="1"/>
    <col min="12037" max="12037" width="11.7109375" bestFit="1" customWidth="1"/>
    <col min="12038" max="12038" width="12.28515625" customWidth="1"/>
    <col min="12289" max="12289" width="8.85546875" customWidth="1"/>
    <col min="12290" max="12290" width="12.85546875" customWidth="1"/>
    <col min="12291" max="12291" width="25.42578125" customWidth="1"/>
    <col min="12292" max="12292" width="13.42578125" customWidth="1"/>
    <col min="12293" max="12293" width="11.7109375" bestFit="1" customWidth="1"/>
    <col min="12294" max="12294" width="12.28515625" customWidth="1"/>
    <col min="12545" max="12545" width="8.85546875" customWidth="1"/>
    <col min="12546" max="12546" width="12.85546875" customWidth="1"/>
    <col min="12547" max="12547" width="25.42578125" customWidth="1"/>
    <col min="12548" max="12548" width="13.42578125" customWidth="1"/>
    <col min="12549" max="12549" width="11.7109375" bestFit="1" customWidth="1"/>
    <col min="12550" max="12550" width="12.28515625" customWidth="1"/>
    <col min="12801" max="12801" width="8.85546875" customWidth="1"/>
    <col min="12802" max="12802" width="12.85546875" customWidth="1"/>
    <col min="12803" max="12803" width="25.42578125" customWidth="1"/>
    <col min="12804" max="12804" width="13.42578125" customWidth="1"/>
    <col min="12805" max="12805" width="11.7109375" bestFit="1" customWidth="1"/>
    <col min="12806" max="12806" width="12.28515625" customWidth="1"/>
    <col min="13057" max="13057" width="8.85546875" customWidth="1"/>
    <col min="13058" max="13058" width="12.85546875" customWidth="1"/>
    <col min="13059" max="13059" width="25.42578125" customWidth="1"/>
    <col min="13060" max="13060" width="13.42578125" customWidth="1"/>
    <col min="13061" max="13061" width="11.7109375" bestFit="1" customWidth="1"/>
    <col min="13062" max="13062" width="12.28515625" customWidth="1"/>
    <col min="13313" max="13313" width="8.85546875" customWidth="1"/>
    <col min="13314" max="13314" width="12.85546875" customWidth="1"/>
    <col min="13315" max="13315" width="25.42578125" customWidth="1"/>
    <col min="13316" max="13316" width="13.42578125" customWidth="1"/>
    <col min="13317" max="13317" width="11.7109375" bestFit="1" customWidth="1"/>
    <col min="13318" max="13318" width="12.28515625" customWidth="1"/>
    <col min="13569" max="13569" width="8.85546875" customWidth="1"/>
    <col min="13570" max="13570" width="12.85546875" customWidth="1"/>
    <col min="13571" max="13571" width="25.42578125" customWidth="1"/>
    <col min="13572" max="13572" width="13.42578125" customWidth="1"/>
    <col min="13573" max="13573" width="11.7109375" bestFit="1" customWidth="1"/>
    <col min="13574" max="13574" width="12.28515625" customWidth="1"/>
    <col min="13825" max="13825" width="8.85546875" customWidth="1"/>
    <col min="13826" max="13826" width="12.85546875" customWidth="1"/>
    <col min="13827" max="13827" width="25.42578125" customWidth="1"/>
    <col min="13828" max="13828" width="13.42578125" customWidth="1"/>
    <col min="13829" max="13829" width="11.7109375" bestFit="1" customWidth="1"/>
    <col min="13830" max="13830" width="12.28515625" customWidth="1"/>
    <col min="14081" max="14081" width="8.85546875" customWidth="1"/>
    <col min="14082" max="14082" width="12.85546875" customWidth="1"/>
    <col min="14083" max="14083" width="25.42578125" customWidth="1"/>
    <col min="14084" max="14084" width="13.42578125" customWidth="1"/>
    <col min="14085" max="14085" width="11.7109375" bestFit="1" customWidth="1"/>
    <col min="14086" max="14086" width="12.28515625" customWidth="1"/>
    <col min="14337" max="14337" width="8.85546875" customWidth="1"/>
    <col min="14338" max="14338" width="12.85546875" customWidth="1"/>
    <col min="14339" max="14339" width="25.42578125" customWidth="1"/>
    <col min="14340" max="14340" width="13.42578125" customWidth="1"/>
    <col min="14341" max="14341" width="11.7109375" bestFit="1" customWidth="1"/>
    <col min="14342" max="14342" width="12.28515625" customWidth="1"/>
    <col min="14593" max="14593" width="8.85546875" customWidth="1"/>
    <col min="14594" max="14594" width="12.85546875" customWidth="1"/>
    <col min="14595" max="14595" width="25.42578125" customWidth="1"/>
    <col min="14596" max="14596" width="13.42578125" customWidth="1"/>
    <col min="14597" max="14597" width="11.7109375" bestFit="1" customWidth="1"/>
    <col min="14598" max="14598" width="12.28515625" customWidth="1"/>
    <col min="14849" max="14849" width="8.85546875" customWidth="1"/>
    <col min="14850" max="14850" width="12.85546875" customWidth="1"/>
    <col min="14851" max="14851" width="25.42578125" customWidth="1"/>
    <col min="14852" max="14852" width="13.42578125" customWidth="1"/>
    <col min="14853" max="14853" width="11.7109375" bestFit="1" customWidth="1"/>
    <col min="14854" max="14854" width="12.28515625" customWidth="1"/>
    <col min="15105" max="15105" width="8.85546875" customWidth="1"/>
    <col min="15106" max="15106" width="12.85546875" customWidth="1"/>
    <col min="15107" max="15107" width="25.42578125" customWidth="1"/>
    <col min="15108" max="15108" width="13.42578125" customWidth="1"/>
    <col min="15109" max="15109" width="11.7109375" bestFit="1" customWidth="1"/>
    <col min="15110" max="15110" width="12.28515625" customWidth="1"/>
    <col min="15361" max="15361" width="8.85546875" customWidth="1"/>
    <col min="15362" max="15362" width="12.85546875" customWidth="1"/>
    <col min="15363" max="15363" width="25.42578125" customWidth="1"/>
    <col min="15364" max="15364" width="13.42578125" customWidth="1"/>
    <col min="15365" max="15365" width="11.7109375" bestFit="1" customWidth="1"/>
    <col min="15366" max="15366" width="12.28515625" customWidth="1"/>
    <col min="15617" max="15617" width="8.85546875" customWidth="1"/>
    <col min="15618" max="15618" width="12.85546875" customWidth="1"/>
    <col min="15619" max="15619" width="25.42578125" customWidth="1"/>
    <col min="15620" max="15620" width="13.42578125" customWidth="1"/>
    <col min="15621" max="15621" width="11.7109375" bestFit="1" customWidth="1"/>
    <col min="15622" max="15622" width="12.28515625" customWidth="1"/>
    <col min="15873" max="15873" width="8.85546875" customWidth="1"/>
    <col min="15874" max="15874" width="12.85546875" customWidth="1"/>
    <col min="15875" max="15875" width="25.42578125" customWidth="1"/>
    <col min="15876" max="15876" width="13.42578125" customWidth="1"/>
    <col min="15877" max="15877" width="11.7109375" bestFit="1" customWidth="1"/>
    <col min="15878" max="15878" width="12.28515625" customWidth="1"/>
    <col min="16129" max="16129" width="8.85546875" customWidth="1"/>
    <col min="16130" max="16130" width="12.85546875" customWidth="1"/>
    <col min="16131" max="16131" width="25.42578125" customWidth="1"/>
    <col min="16132" max="16132" width="13.42578125" customWidth="1"/>
    <col min="16133" max="16133" width="11.7109375" bestFit="1" customWidth="1"/>
    <col min="16134" max="16134" width="12.28515625" customWidth="1"/>
  </cols>
  <sheetData>
    <row r="3" spans="1:256" x14ac:dyDescent="0.25">
      <c r="C3" s="1"/>
      <c r="D3" s="1"/>
      <c r="E3" s="1"/>
    </row>
    <row r="4" spans="1:256" ht="15.75" x14ac:dyDescent="0.25">
      <c r="A4" s="2" t="s">
        <v>1</v>
      </c>
      <c r="B4" s="2"/>
      <c r="C4" s="2"/>
      <c r="D4" s="2"/>
      <c r="E4" s="2"/>
    </row>
    <row r="5" spans="1:256" ht="15.75" x14ac:dyDescent="0.25">
      <c r="A5" s="3"/>
      <c r="B5" s="3"/>
      <c r="C5" s="3" t="s">
        <v>21</v>
      </c>
      <c r="D5" s="3"/>
      <c r="E5" s="3"/>
    </row>
    <row r="6" spans="1:256" x14ac:dyDescent="0.25">
      <c r="A6" s="4" t="s">
        <v>22</v>
      </c>
      <c r="B6" s="4"/>
      <c r="C6" s="4"/>
      <c r="D6" s="4"/>
      <c r="E6" s="4"/>
    </row>
    <row r="7" spans="1:256" x14ac:dyDescent="0.25">
      <c r="A7" s="4" t="s">
        <v>23</v>
      </c>
      <c r="B7" s="4"/>
      <c r="C7" s="4"/>
      <c r="D7" s="4"/>
      <c r="E7" s="4"/>
    </row>
    <row r="8" spans="1:256" x14ac:dyDescent="0.25">
      <c r="A8" s="4" t="s">
        <v>24</v>
      </c>
      <c r="B8" s="4"/>
      <c r="C8" s="4"/>
      <c r="D8" s="4"/>
      <c r="E8" s="4"/>
    </row>
    <row r="9" spans="1:256" ht="15.75" thickBot="1" x14ac:dyDescent="0.3">
      <c r="A9" s="6" t="s">
        <v>6</v>
      </c>
      <c r="B9" s="6"/>
      <c r="C9" s="6"/>
      <c r="D9" s="6"/>
      <c r="E9" s="7"/>
      <c r="F9" s="8"/>
    </row>
    <row r="10" spans="1:256" ht="15.75" thickBot="1" x14ac:dyDescent="0.3">
      <c r="A10" s="9" t="s">
        <v>7</v>
      </c>
      <c r="B10" s="10" t="s">
        <v>8</v>
      </c>
      <c r="C10" s="10" t="s">
        <v>9</v>
      </c>
      <c r="D10" s="10" t="s">
        <v>10</v>
      </c>
      <c r="E10" s="10" t="s">
        <v>11</v>
      </c>
      <c r="F10" s="11" t="s">
        <v>12</v>
      </c>
    </row>
    <row r="11" spans="1:256" x14ac:dyDescent="0.25">
      <c r="A11" s="18">
        <v>45139</v>
      </c>
      <c r="B11" s="29"/>
      <c r="C11" s="20" t="s">
        <v>13</v>
      </c>
      <c r="D11" s="30"/>
      <c r="E11" s="22"/>
      <c r="F11" s="31">
        <v>1510134.68</v>
      </c>
    </row>
    <row r="12" spans="1:256" x14ac:dyDescent="0.25">
      <c r="A12" s="32">
        <v>45169</v>
      </c>
      <c r="B12" s="33" t="s">
        <v>25</v>
      </c>
      <c r="C12" s="34" t="s">
        <v>26</v>
      </c>
      <c r="D12" s="34"/>
      <c r="E12" s="35">
        <v>175</v>
      </c>
      <c r="F12" s="31">
        <f>+F11-E12</f>
        <v>1509959.6799999999</v>
      </c>
      <c r="G12" s="36"/>
      <c r="H12" s="36"/>
      <c r="I12" s="36"/>
      <c r="J12" s="36"/>
      <c r="K12" s="36"/>
      <c r="L12" s="36"/>
      <c r="M12" s="36"/>
      <c r="N12" s="36"/>
      <c r="O12" s="37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</row>
    <row r="14" spans="1:256" x14ac:dyDescent="0.25">
      <c r="I14" t="s">
        <v>27</v>
      </c>
    </row>
    <row r="17" spans="1:4" x14ac:dyDescent="0.25">
      <c r="A17" t="s">
        <v>17</v>
      </c>
      <c r="D17" t="s">
        <v>18</v>
      </c>
    </row>
    <row r="18" spans="1:4" x14ac:dyDescent="0.25">
      <c r="A18" t="s">
        <v>19</v>
      </c>
      <c r="D18" t="s">
        <v>20</v>
      </c>
    </row>
  </sheetData>
  <mergeCells count="5">
    <mergeCell ref="A4:E4"/>
    <mergeCell ref="A6:E6"/>
    <mergeCell ref="A7:E7"/>
    <mergeCell ref="A8:E8"/>
    <mergeCell ref="A9:E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1D1A2-0E92-41B2-AC0C-E39874DCFD33}">
  <dimension ref="A1:I24"/>
  <sheetViews>
    <sheetView workbookViewId="0">
      <selection activeCell="J16" sqref="J16"/>
    </sheetView>
  </sheetViews>
  <sheetFormatPr baseColWidth="10" defaultRowHeight="15" x14ac:dyDescent="0.25"/>
  <cols>
    <col min="1" max="1" width="16.5703125" bestFit="1" customWidth="1"/>
    <col min="2" max="2" width="13" bestFit="1" customWidth="1"/>
    <col min="3" max="3" width="40.5703125" customWidth="1"/>
    <col min="4" max="4" width="9" customWidth="1"/>
    <col min="5" max="5" width="8.42578125" customWidth="1"/>
    <col min="6" max="6" width="8.7109375" bestFit="1" customWidth="1"/>
    <col min="257" max="257" width="16.5703125" bestFit="1" customWidth="1"/>
    <col min="258" max="258" width="13" bestFit="1" customWidth="1"/>
    <col min="259" max="259" width="40.5703125" customWidth="1"/>
    <col min="260" max="260" width="9" customWidth="1"/>
    <col min="261" max="261" width="8.42578125" customWidth="1"/>
    <col min="262" max="262" width="8.7109375" bestFit="1" customWidth="1"/>
    <col min="513" max="513" width="16.5703125" bestFit="1" customWidth="1"/>
    <col min="514" max="514" width="13" bestFit="1" customWidth="1"/>
    <col min="515" max="515" width="40.5703125" customWidth="1"/>
    <col min="516" max="516" width="9" customWidth="1"/>
    <col min="517" max="517" width="8.42578125" customWidth="1"/>
    <col min="518" max="518" width="8.7109375" bestFit="1" customWidth="1"/>
    <col min="769" max="769" width="16.5703125" bestFit="1" customWidth="1"/>
    <col min="770" max="770" width="13" bestFit="1" customWidth="1"/>
    <col min="771" max="771" width="40.5703125" customWidth="1"/>
    <col min="772" max="772" width="9" customWidth="1"/>
    <col min="773" max="773" width="8.42578125" customWidth="1"/>
    <col min="774" max="774" width="8.7109375" bestFit="1" customWidth="1"/>
    <col min="1025" max="1025" width="16.5703125" bestFit="1" customWidth="1"/>
    <col min="1026" max="1026" width="13" bestFit="1" customWidth="1"/>
    <col min="1027" max="1027" width="40.5703125" customWidth="1"/>
    <col min="1028" max="1028" width="9" customWidth="1"/>
    <col min="1029" max="1029" width="8.42578125" customWidth="1"/>
    <col min="1030" max="1030" width="8.7109375" bestFit="1" customWidth="1"/>
    <col min="1281" max="1281" width="16.5703125" bestFit="1" customWidth="1"/>
    <col min="1282" max="1282" width="13" bestFit="1" customWidth="1"/>
    <col min="1283" max="1283" width="40.5703125" customWidth="1"/>
    <col min="1284" max="1284" width="9" customWidth="1"/>
    <col min="1285" max="1285" width="8.42578125" customWidth="1"/>
    <col min="1286" max="1286" width="8.7109375" bestFit="1" customWidth="1"/>
    <col min="1537" max="1537" width="16.5703125" bestFit="1" customWidth="1"/>
    <col min="1538" max="1538" width="13" bestFit="1" customWidth="1"/>
    <col min="1539" max="1539" width="40.5703125" customWidth="1"/>
    <col min="1540" max="1540" width="9" customWidth="1"/>
    <col min="1541" max="1541" width="8.42578125" customWidth="1"/>
    <col min="1542" max="1542" width="8.7109375" bestFit="1" customWidth="1"/>
    <col min="1793" max="1793" width="16.5703125" bestFit="1" customWidth="1"/>
    <col min="1794" max="1794" width="13" bestFit="1" customWidth="1"/>
    <col min="1795" max="1795" width="40.5703125" customWidth="1"/>
    <col min="1796" max="1796" width="9" customWidth="1"/>
    <col min="1797" max="1797" width="8.42578125" customWidth="1"/>
    <col min="1798" max="1798" width="8.7109375" bestFit="1" customWidth="1"/>
    <col min="2049" max="2049" width="16.5703125" bestFit="1" customWidth="1"/>
    <col min="2050" max="2050" width="13" bestFit="1" customWidth="1"/>
    <col min="2051" max="2051" width="40.5703125" customWidth="1"/>
    <col min="2052" max="2052" width="9" customWidth="1"/>
    <col min="2053" max="2053" width="8.42578125" customWidth="1"/>
    <col min="2054" max="2054" width="8.7109375" bestFit="1" customWidth="1"/>
    <col min="2305" max="2305" width="16.5703125" bestFit="1" customWidth="1"/>
    <col min="2306" max="2306" width="13" bestFit="1" customWidth="1"/>
    <col min="2307" max="2307" width="40.5703125" customWidth="1"/>
    <col min="2308" max="2308" width="9" customWidth="1"/>
    <col min="2309" max="2309" width="8.42578125" customWidth="1"/>
    <col min="2310" max="2310" width="8.7109375" bestFit="1" customWidth="1"/>
    <col min="2561" max="2561" width="16.5703125" bestFit="1" customWidth="1"/>
    <col min="2562" max="2562" width="13" bestFit="1" customWidth="1"/>
    <col min="2563" max="2563" width="40.5703125" customWidth="1"/>
    <col min="2564" max="2564" width="9" customWidth="1"/>
    <col min="2565" max="2565" width="8.42578125" customWidth="1"/>
    <col min="2566" max="2566" width="8.7109375" bestFit="1" customWidth="1"/>
    <col min="2817" max="2817" width="16.5703125" bestFit="1" customWidth="1"/>
    <col min="2818" max="2818" width="13" bestFit="1" customWidth="1"/>
    <col min="2819" max="2819" width="40.5703125" customWidth="1"/>
    <col min="2820" max="2820" width="9" customWidth="1"/>
    <col min="2821" max="2821" width="8.42578125" customWidth="1"/>
    <col min="2822" max="2822" width="8.7109375" bestFit="1" customWidth="1"/>
    <col min="3073" max="3073" width="16.5703125" bestFit="1" customWidth="1"/>
    <col min="3074" max="3074" width="13" bestFit="1" customWidth="1"/>
    <col min="3075" max="3075" width="40.5703125" customWidth="1"/>
    <col min="3076" max="3076" width="9" customWidth="1"/>
    <col min="3077" max="3077" width="8.42578125" customWidth="1"/>
    <col min="3078" max="3078" width="8.7109375" bestFit="1" customWidth="1"/>
    <col min="3329" max="3329" width="16.5703125" bestFit="1" customWidth="1"/>
    <col min="3330" max="3330" width="13" bestFit="1" customWidth="1"/>
    <col min="3331" max="3331" width="40.5703125" customWidth="1"/>
    <col min="3332" max="3332" width="9" customWidth="1"/>
    <col min="3333" max="3333" width="8.42578125" customWidth="1"/>
    <col min="3334" max="3334" width="8.7109375" bestFit="1" customWidth="1"/>
    <col min="3585" max="3585" width="16.5703125" bestFit="1" customWidth="1"/>
    <col min="3586" max="3586" width="13" bestFit="1" customWidth="1"/>
    <col min="3587" max="3587" width="40.5703125" customWidth="1"/>
    <col min="3588" max="3588" width="9" customWidth="1"/>
    <col min="3589" max="3589" width="8.42578125" customWidth="1"/>
    <col min="3590" max="3590" width="8.7109375" bestFit="1" customWidth="1"/>
    <col min="3841" max="3841" width="16.5703125" bestFit="1" customWidth="1"/>
    <col min="3842" max="3842" width="13" bestFit="1" customWidth="1"/>
    <col min="3843" max="3843" width="40.5703125" customWidth="1"/>
    <col min="3844" max="3844" width="9" customWidth="1"/>
    <col min="3845" max="3845" width="8.42578125" customWidth="1"/>
    <col min="3846" max="3846" width="8.7109375" bestFit="1" customWidth="1"/>
    <col min="4097" max="4097" width="16.5703125" bestFit="1" customWidth="1"/>
    <col min="4098" max="4098" width="13" bestFit="1" customWidth="1"/>
    <col min="4099" max="4099" width="40.5703125" customWidth="1"/>
    <col min="4100" max="4100" width="9" customWidth="1"/>
    <col min="4101" max="4101" width="8.42578125" customWidth="1"/>
    <col min="4102" max="4102" width="8.7109375" bestFit="1" customWidth="1"/>
    <col min="4353" max="4353" width="16.5703125" bestFit="1" customWidth="1"/>
    <col min="4354" max="4354" width="13" bestFit="1" customWidth="1"/>
    <col min="4355" max="4355" width="40.5703125" customWidth="1"/>
    <col min="4356" max="4356" width="9" customWidth="1"/>
    <col min="4357" max="4357" width="8.42578125" customWidth="1"/>
    <col min="4358" max="4358" width="8.7109375" bestFit="1" customWidth="1"/>
    <col min="4609" max="4609" width="16.5703125" bestFit="1" customWidth="1"/>
    <col min="4610" max="4610" width="13" bestFit="1" customWidth="1"/>
    <col min="4611" max="4611" width="40.5703125" customWidth="1"/>
    <col min="4612" max="4612" width="9" customWidth="1"/>
    <col min="4613" max="4613" width="8.42578125" customWidth="1"/>
    <col min="4614" max="4614" width="8.7109375" bestFit="1" customWidth="1"/>
    <col min="4865" max="4865" width="16.5703125" bestFit="1" customWidth="1"/>
    <col min="4866" max="4866" width="13" bestFit="1" customWidth="1"/>
    <col min="4867" max="4867" width="40.5703125" customWidth="1"/>
    <col min="4868" max="4868" width="9" customWidth="1"/>
    <col min="4869" max="4869" width="8.42578125" customWidth="1"/>
    <col min="4870" max="4870" width="8.7109375" bestFit="1" customWidth="1"/>
    <col min="5121" max="5121" width="16.5703125" bestFit="1" customWidth="1"/>
    <col min="5122" max="5122" width="13" bestFit="1" customWidth="1"/>
    <col min="5123" max="5123" width="40.5703125" customWidth="1"/>
    <col min="5124" max="5124" width="9" customWidth="1"/>
    <col min="5125" max="5125" width="8.42578125" customWidth="1"/>
    <col min="5126" max="5126" width="8.7109375" bestFit="1" customWidth="1"/>
    <col min="5377" max="5377" width="16.5703125" bestFit="1" customWidth="1"/>
    <col min="5378" max="5378" width="13" bestFit="1" customWidth="1"/>
    <col min="5379" max="5379" width="40.5703125" customWidth="1"/>
    <col min="5380" max="5380" width="9" customWidth="1"/>
    <col min="5381" max="5381" width="8.42578125" customWidth="1"/>
    <col min="5382" max="5382" width="8.7109375" bestFit="1" customWidth="1"/>
    <col min="5633" max="5633" width="16.5703125" bestFit="1" customWidth="1"/>
    <col min="5634" max="5634" width="13" bestFit="1" customWidth="1"/>
    <col min="5635" max="5635" width="40.5703125" customWidth="1"/>
    <col min="5636" max="5636" width="9" customWidth="1"/>
    <col min="5637" max="5637" width="8.42578125" customWidth="1"/>
    <col min="5638" max="5638" width="8.7109375" bestFit="1" customWidth="1"/>
    <col min="5889" max="5889" width="16.5703125" bestFit="1" customWidth="1"/>
    <col min="5890" max="5890" width="13" bestFit="1" customWidth="1"/>
    <col min="5891" max="5891" width="40.5703125" customWidth="1"/>
    <col min="5892" max="5892" width="9" customWidth="1"/>
    <col min="5893" max="5893" width="8.42578125" customWidth="1"/>
    <col min="5894" max="5894" width="8.7109375" bestFit="1" customWidth="1"/>
    <col min="6145" max="6145" width="16.5703125" bestFit="1" customWidth="1"/>
    <col min="6146" max="6146" width="13" bestFit="1" customWidth="1"/>
    <col min="6147" max="6147" width="40.5703125" customWidth="1"/>
    <col min="6148" max="6148" width="9" customWidth="1"/>
    <col min="6149" max="6149" width="8.42578125" customWidth="1"/>
    <col min="6150" max="6150" width="8.7109375" bestFit="1" customWidth="1"/>
    <col min="6401" max="6401" width="16.5703125" bestFit="1" customWidth="1"/>
    <col min="6402" max="6402" width="13" bestFit="1" customWidth="1"/>
    <col min="6403" max="6403" width="40.5703125" customWidth="1"/>
    <col min="6404" max="6404" width="9" customWidth="1"/>
    <col min="6405" max="6405" width="8.42578125" customWidth="1"/>
    <col min="6406" max="6406" width="8.7109375" bestFit="1" customWidth="1"/>
    <col min="6657" max="6657" width="16.5703125" bestFit="1" customWidth="1"/>
    <col min="6658" max="6658" width="13" bestFit="1" customWidth="1"/>
    <col min="6659" max="6659" width="40.5703125" customWidth="1"/>
    <col min="6660" max="6660" width="9" customWidth="1"/>
    <col min="6661" max="6661" width="8.42578125" customWidth="1"/>
    <col min="6662" max="6662" width="8.7109375" bestFit="1" customWidth="1"/>
    <col min="6913" max="6913" width="16.5703125" bestFit="1" customWidth="1"/>
    <col min="6914" max="6914" width="13" bestFit="1" customWidth="1"/>
    <col min="6915" max="6915" width="40.5703125" customWidth="1"/>
    <col min="6916" max="6916" width="9" customWidth="1"/>
    <col min="6917" max="6917" width="8.42578125" customWidth="1"/>
    <col min="6918" max="6918" width="8.7109375" bestFit="1" customWidth="1"/>
    <col min="7169" max="7169" width="16.5703125" bestFit="1" customWidth="1"/>
    <col min="7170" max="7170" width="13" bestFit="1" customWidth="1"/>
    <col min="7171" max="7171" width="40.5703125" customWidth="1"/>
    <col min="7172" max="7172" width="9" customWidth="1"/>
    <col min="7173" max="7173" width="8.42578125" customWidth="1"/>
    <col min="7174" max="7174" width="8.7109375" bestFit="1" customWidth="1"/>
    <col min="7425" max="7425" width="16.5703125" bestFit="1" customWidth="1"/>
    <col min="7426" max="7426" width="13" bestFit="1" customWidth="1"/>
    <col min="7427" max="7427" width="40.5703125" customWidth="1"/>
    <col min="7428" max="7428" width="9" customWidth="1"/>
    <col min="7429" max="7429" width="8.42578125" customWidth="1"/>
    <col min="7430" max="7430" width="8.7109375" bestFit="1" customWidth="1"/>
    <col min="7681" max="7681" width="16.5703125" bestFit="1" customWidth="1"/>
    <col min="7682" max="7682" width="13" bestFit="1" customWidth="1"/>
    <col min="7683" max="7683" width="40.5703125" customWidth="1"/>
    <col min="7684" max="7684" width="9" customWidth="1"/>
    <col min="7685" max="7685" width="8.42578125" customWidth="1"/>
    <col min="7686" max="7686" width="8.7109375" bestFit="1" customWidth="1"/>
    <col min="7937" max="7937" width="16.5703125" bestFit="1" customWidth="1"/>
    <col min="7938" max="7938" width="13" bestFit="1" customWidth="1"/>
    <col min="7939" max="7939" width="40.5703125" customWidth="1"/>
    <col min="7940" max="7940" width="9" customWidth="1"/>
    <col min="7941" max="7941" width="8.42578125" customWidth="1"/>
    <col min="7942" max="7942" width="8.7109375" bestFit="1" customWidth="1"/>
    <col min="8193" max="8193" width="16.5703125" bestFit="1" customWidth="1"/>
    <col min="8194" max="8194" width="13" bestFit="1" customWidth="1"/>
    <col min="8195" max="8195" width="40.5703125" customWidth="1"/>
    <col min="8196" max="8196" width="9" customWidth="1"/>
    <col min="8197" max="8197" width="8.42578125" customWidth="1"/>
    <col min="8198" max="8198" width="8.7109375" bestFit="1" customWidth="1"/>
    <col min="8449" max="8449" width="16.5703125" bestFit="1" customWidth="1"/>
    <col min="8450" max="8450" width="13" bestFit="1" customWidth="1"/>
    <col min="8451" max="8451" width="40.5703125" customWidth="1"/>
    <col min="8452" max="8452" width="9" customWidth="1"/>
    <col min="8453" max="8453" width="8.42578125" customWidth="1"/>
    <col min="8454" max="8454" width="8.7109375" bestFit="1" customWidth="1"/>
    <col min="8705" max="8705" width="16.5703125" bestFit="1" customWidth="1"/>
    <col min="8706" max="8706" width="13" bestFit="1" customWidth="1"/>
    <col min="8707" max="8707" width="40.5703125" customWidth="1"/>
    <col min="8708" max="8708" width="9" customWidth="1"/>
    <col min="8709" max="8709" width="8.42578125" customWidth="1"/>
    <col min="8710" max="8710" width="8.7109375" bestFit="1" customWidth="1"/>
    <col min="8961" max="8961" width="16.5703125" bestFit="1" customWidth="1"/>
    <col min="8962" max="8962" width="13" bestFit="1" customWidth="1"/>
    <col min="8963" max="8963" width="40.5703125" customWidth="1"/>
    <col min="8964" max="8964" width="9" customWidth="1"/>
    <col min="8965" max="8965" width="8.42578125" customWidth="1"/>
    <col min="8966" max="8966" width="8.7109375" bestFit="1" customWidth="1"/>
    <col min="9217" max="9217" width="16.5703125" bestFit="1" customWidth="1"/>
    <col min="9218" max="9218" width="13" bestFit="1" customWidth="1"/>
    <col min="9219" max="9219" width="40.5703125" customWidth="1"/>
    <col min="9220" max="9220" width="9" customWidth="1"/>
    <col min="9221" max="9221" width="8.42578125" customWidth="1"/>
    <col min="9222" max="9222" width="8.7109375" bestFit="1" customWidth="1"/>
    <col min="9473" max="9473" width="16.5703125" bestFit="1" customWidth="1"/>
    <col min="9474" max="9474" width="13" bestFit="1" customWidth="1"/>
    <col min="9475" max="9475" width="40.5703125" customWidth="1"/>
    <col min="9476" max="9476" width="9" customWidth="1"/>
    <col min="9477" max="9477" width="8.42578125" customWidth="1"/>
    <col min="9478" max="9478" width="8.7109375" bestFit="1" customWidth="1"/>
    <col min="9729" max="9729" width="16.5703125" bestFit="1" customWidth="1"/>
    <col min="9730" max="9730" width="13" bestFit="1" customWidth="1"/>
    <col min="9731" max="9731" width="40.5703125" customWidth="1"/>
    <col min="9732" max="9732" width="9" customWidth="1"/>
    <col min="9733" max="9733" width="8.42578125" customWidth="1"/>
    <col min="9734" max="9734" width="8.7109375" bestFit="1" customWidth="1"/>
    <col min="9985" max="9985" width="16.5703125" bestFit="1" customWidth="1"/>
    <col min="9986" max="9986" width="13" bestFit="1" customWidth="1"/>
    <col min="9987" max="9987" width="40.5703125" customWidth="1"/>
    <col min="9988" max="9988" width="9" customWidth="1"/>
    <col min="9989" max="9989" width="8.42578125" customWidth="1"/>
    <col min="9990" max="9990" width="8.7109375" bestFit="1" customWidth="1"/>
    <col min="10241" max="10241" width="16.5703125" bestFit="1" customWidth="1"/>
    <col min="10242" max="10242" width="13" bestFit="1" customWidth="1"/>
    <col min="10243" max="10243" width="40.5703125" customWidth="1"/>
    <col min="10244" max="10244" width="9" customWidth="1"/>
    <col min="10245" max="10245" width="8.42578125" customWidth="1"/>
    <col min="10246" max="10246" width="8.7109375" bestFit="1" customWidth="1"/>
    <col min="10497" max="10497" width="16.5703125" bestFit="1" customWidth="1"/>
    <col min="10498" max="10498" width="13" bestFit="1" customWidth="1"/>
    <col min="10499" max="10499" width="40.5703125" customWidth="1"/>
    <col min="10500" max="10500" width="9" customWidth="1"/>
    <col min="10501" max="10501" width="8.42578125" customWidth="1"/>
    <col min="10502" max="10502" width="8.7109375" bestFit="1" customWidth="1"/>
    <col min="10753" max="10753" width="16.5703125" bestFit="1" customWidth="1"/>
    <col min="10754" max="10754" width="13" bestFit="1" customWidth="1"/>
    <col min="10755" max="10755" width="40.5703125" customWidth="1"/>
    <col min="10756" max="10756" width="9" customWidth="1"/>
    <col min="10757" max="10757" width="8.42578125" customWidth="1"/>
    <col min="10758" max="10758" width="8.7109375" bestFit="1" customWidth="1"/>
    <col min="11009" max="11009" width="16.5703125" bestFit="1" customWidth="1"/>
    <col min="11010" max="11010" width="13" bestFit="1" customWidth="1"/>
    <col min="11011" max="11011" width="40.5703125" customWidth="1"/>
    <col min="11012" max="11012" width="9" customWidth="1"/>
    <col min="11013" max="11013" width="8.42578125" customWidth="1"/>
    <col min="11014" max="11014" width="8.7109375" bestFit="1" customWidth="1"/>
    <col min="11265" max="11265" width="16.5703125" bestFit="1" customWidth="1"/>
    <col min="11266" max="11266" width="13" bestFit="1" customWidth="1"/>
    <col min="11267" max="11267" width="40.5703125" customWidth="1"/>
    <col min="11268" max="11268" width="9" customWidth="1"/>
    <col min="11269" max="11269" width="8.42578125" customWidth="1"/>
    <col min="11270" max="11270" width="8.7109375" bestFit="1" customWidth="1"/>
    <col min="11521" max="11521" width="16.5703125" bestFit="1" customWidth="1"/>
    <col min="11522" max="11522" width="13" bestFit="1" customWidth="1"/>
    <col min="11523" max="11523" width="40.5703125" customWidth="1"/>
    <col min="11524" max="11524" width="9" customWidth="1"/>
    <col min="11525" max="11525" width="8.42578125" customWidth="1"/>
    <col min="11526" max="11526" width="8.7109375" bestFit="1" customWidth="1"/>
    <col min="11777" max="11777" width="16.5703125" bestFit="1" customWidth="1"/>
    <col min="11778" max="11778" width="13" bestFit="1" customWidth="1"/>
    <col min="11779" max="11779" width="40.5703125" customWidth="1"/>
    <col min="11780" max="11780" width="9" customWidth="1"/>
    <col min="11781" max="11781" width="8.42578125" customWidth="1"/>
    <col min="11782" max="11782" width="8.7109375" bestFit="1" customWidth="1"/>
    <col min="12033" max="12033" width="16.5703125" bestFit="1" customWidth="1"/>
    <col min="12034" max="12034" width="13" bestFit="1" customWidth="1"/>
    <col min="12035" max="12035" width="40.5703125" customWidth="1"/>
    <col min="12036" max="12036" width="9" customWidth="1"/>
    <col min="12037" max="12037" width="8.42578125" customWidth="1"/>
    <col min="12038" max="12038" width="8.7109375" bestFit="1" customWidth="1"/>
    <col min="12289" max="12289" width="16.5703125" bestFit="1" customWidth="1"/>
    <col min="12290" max="12290" width="13" bestFit="1" customWidth="1"/>
    <col min="12291" max="12291" width="40.5703125" customWidth="1"/>
    <col min="12292" max="12292" width="9" customWidth="1"/>
    <col min="12293" max="12293" width="8.42578125" customWidth="1"/>
    <col min="12294" max="12294" width="8.7109375" bestFit="1" customWidth="1"/>
    <col min="12545" max="12545" width="16.5703125" bestFit="1" customWidth="1"/>
    <col min="12546" max="12546" width="13" bestFit="1" customWidth="1"/>
    <col min="12547" max="12547" width="40.5703125" customWidth="1"/>
    <col min="12548" max="12548" width="9" customWidth="1"/>
    <col min="12549" max="12549" width="8.42578125" customWidth="1"/>
    <col min="12550" max="12550" width="8.7109375" bestFit="1" customWidth="1"/>
    <col min="12801" max="12801" width="16.5703125" bestFit="1" customWidth="1"/>
    <col min="12802" max="12802" width="13" bestFit="1" customWidth="1"/>
    <col min="12803" max="12803" width="40.5703125" customWidth="1"/>
    <col min="12804" max="12804" width="9" customWidth="1"/>
    <col min="12805" max="12805" width="8.42578125" customWidth="1"/>
    <col min="12806" max="12806" width="8.7109375" bestFit="1" customWidth="1"/>
    <col min="13057" max="13057" width="16.5703125" bestFit="1" customWidth="1"/>
    <col min="13058" max="13058" width="13" bestFit="1" customWidth="1"/>
    <col min="13059" max="13059" width="40.5703125" customWidth="1"/>
    <col min="13060" max="13060" width="9" customWidth="1"/>
    <col min="13061" max="13061" width="8.42578125" customWidth="1"/>
    <col min="13062" max="13062" width="8.7109375" bestFit="1" customWidth="1"/>
    <col min="13313" max="13313" width="16.5703125" bestFit="1" customWidth="1"/>
    <col min="13314" max="13314" width="13" bestFit="1" customWidth="1"/>
    <col min="13315" max="13315" width="40.5703125" customWidth="1"/>
    <col min="13316" max="13316" width="9" customWidth="1"/>
    <col min="13317" max="13317" width="8.42578125" customWidth="1"/>
    <col min="13318" max="13318" width="8.7109375" bestFit="1" customWidth="1"/>
    <col min="13569" max="13569" width="16.5703125" bestFit="1" customWidth="1"/>
    <col min="13570" max="13570" width="13" bestFit="1" customWidth="1"/>
    <col min="13571" max="13571" width="40.5703125" customWidth="1"/>
    <col min="13572" max="13572" width="9" customWidth="1"/>
    <col min="13573" max="13573" width="8.42578125" customWidth="1"/>
    <col min="13574" max="13574" width="8.7109375" bestFit="1" customWidth="1"/>
    <col min="13825" max="13825" width="16.5703125" bestFit="1" customWidth="1"/>
    <col min="13826" max="13826" width="13" bestFit="1" customWidth="1"/>
    <col min="13827" max="13827" width="40.5703125" customWidth="1"/>
    <col min="13828" max="13828" width="9" customWidth="1"/>
    <col min="13829" max="13829" width="8.42578125" customWidth="1"/>
    <col min="13830" max="13830" width="8.7109375" bestFit="1" customWidth="1"/>
    <col min="14081" max="14081" width="16.5703125" bestFit="1" customWidth="1"/>
    <col min="14082" max="14082" width="13" bestFit="1" customWidth="1"/>
    <col min="14083" max="14083" width="40.5703125" customWidth="1"/>
    <col min="14084" max="14084" width="9" customWidth="1"/>
    <col min="14085" max="14085" width="8.42578125" customWidth="1"/>
    <col min="14086" max="14086" width="8.7109375" bestFit="1" customWidth="1"/>
    <col min="14337" max="14337" width="16.5703125" bestFit="1" customWidth="1"/>
    <col min="14338" max="14338" width="13" bestFit="1" customWidth="1"/>
    <col min="14339" max="14339" width="40.5703125" customWidth="1"/>
    <col min="14340" max="14340" width="9" customWidth="1"/>
    <col min="14341" max="14341" width="8.42578125" customWidth="1"/>
    <col min="14342" max="14342" width="8.7109375" bestFit="1" customWidth="1"/>
    <col min="14593" max="14593" width="16.5703125" bestFit="1" customWidth="1"/>
    <col min="14594" max="14594" width="13" bestFit="1" customWidth="1"/>
    <col min="14595" max="14595" width="40.5703125" customWidth="1"/>
    <col min="14596" max="14596" width="9" customWidth="1"/>
    <col min="14597" max="14597" width="8.42578125" customWidth="1"/>
    <col min="14598" max="14598" width="8.7109375" bestFit="1" customWidth="1"/>
    <col min="14849" max="14849" width="16.5703125" bestFit="1" customWidth="1"/>
    <col min="14850" max="14850" width="13" bestFit="1" customWidth="1"/>
    <col min="14851" max="14851" width="40.5703125" customWidth="1"/>
    <col min="14852" max="14852" width="9" customWidth="1"/>
    <col min="14853" max="14853" width="8.42578125" customWidth="1"/>
    <col min="14854" max="14854" width="8.7109375" bestFit="1" customWidth="1"/>
    <col min="15105" max="15105" width="16.5703125" bestFit="1" customWidth="1"/>
    <col min="15106" max="15106" width="13" bestFit="1" customWidth="1"/>
    <col min="15107" max="15107" width="40.5703125" customWidth="1"/>
    <col min="15108" max="15108" width="9" customWidth="1"/>
    <col min="15109" max="15109" width="8.42578125" customWidth="1"/>
    <col min="15110" max="15110" width="8.7109375" bestFit="1" customWidth="1"/>
    <col min="15361" max="15361" width="16.5703125" bestFit="1" customWidth="1"/>
    <col min="15362" max="15362" width="13" bestFit="1" customWidth="1"/>
    <col min="15363" max="15363" width="40.5703125" customWidth="1"/>
    <col min="15364" max="15364" width="9" customWidth="1"/>
    <col min="15365" max="15365" width="8.42578125" customWidth="1"/>
    <col min="15366" max="15366" width="8.7109375" bestFit="1" customWidth="1"/>
    <col min="15617" max="15617" width="16.5703125" bestFit="1" customWidth="1"/>
    <col min="15618" max="15618" width="13" bestFit="1" customWidth="1"/>
    <col min="15619" max="15619" width="40.5703125" customWidth="1"/>
    <col min="15620" max="15620" width="9" customWidth="1"/>
    <col min="15621" max="15621" width="8.42578125" customWidth="1"/>
    <col min="15622" max="15622" width="8.7109375" bestFit="1" customWidth="1"/>
    <col min="15873" max="15873" width="16.5703125" bestFit="1" customWidth="1"/>
    <col min="15874" max="15874" width="13" bestFit="1" customWidth="1"/>
    <col min="15875" max="15875" width="40.5703125" customWidth="1"/>
    <col min="15876" max="15876" width="9" customWidth="1"/>
    <col min="15877" max="15877" width="8.42578125" customWidth="1"/>
    <col min="15878" max="15878" width="8.7109375" bestFit="1" customWidth="1"/>
    <col min="16129" max="16129" width="16.5703125" bestFit="1" customWidth="1"/>
    <col min="16130" max="16130" width="13" bestFit="1" customWidth="1"/>
    <col min="16131" max="16131" width="40.5703125" customWidth="1"/>
    <col min="16132" max="16132" width="9" customWidth="1"/>
    <col min="16133" max="16133" width="8.42578125" customWidth="1"/>
    <col min="16134" max="16134" width="8.7109375" bestFit="1" customWidth="1"/>
  </cols>
  <sheetData>
    <row r="1" spans="1:9" x14ac:dyDescent="0.25">
      <c r="C1" s="1"/>
      <c r="D1" s="1"/>
      <c r="E1" s="1"/>
    </row>
    <row r="2" spans="1:9" ht="15.75" x14ac:dyDescent="0.25">
      <c r="A2" s="2" t="s">
        <v>1</v>
      </c>
      <c r="B2" s="2"/>
      <c r="C2" s="2"/>
      <c r="D2" s="2"/>
      <c r="E2" s="2"/>
    </row>
    <row r="3" spans="1:9" ht="15.75" x14ac:dyDescent="0.25">
      <c r="A3" s="3"/>
      <c r="B3" s="3"/>
      <c r="C3" s="3" t="s">
        <v>28</v>
      </c>
      <c r="D3" s="3"/>
      <c r="E3" s="3"/>
    </row>
    <row r="4" spans="1:9" x14ac:dyDescent="0.25">
      <c r="A4" s="4" t="s">
        <v>29</v>
      </c>
      <c r="B4" s="4"/>
      <c r="C4" s="4"/>
      <c r="D4" s="4"/>
      <c r="E4" s="4"/>
    </row>
    <row r="5" spans="1:9" x14ac:dyDescent="0.25">
      <c r="A5" s="4" t="s">
        <v>30</v>
      </c>
      <c r="B5" s="4"/>
      <c r="C5" s="4"/>
      <c r="D5" s="4"/>
      <c r="E5" s="4"/>
    </row>
    <row r="6" spans="1:9" x14ac:dyDescent="0.25">
      <c r="A6" s="4" t="s">
        <v>31</v>
      </c>
      <c r="B6" s="4"/>
      <c r="C6" s="4"/>
      <c r="D6" s="4"/>
      <c r="E6" s="4"/>
    </row>
    <row r="7" spans="1:9" ht="15.75" thickBot="1" x14ac:dyDescent="0.3">
      <c r="A7" s="6" t="s">
        <v>6</v>
      </c>
      <c r="B7" s="6"/>
      <c r="C7" s="6"/>
      <c r="D7" s="6"/>
      <c r="E7" s="7"/>
      <c r="F7" s="8"/>
    </row>
    <row r="8" spans="1:9" ht="15.75" thickBot="1" x14ac:dyDescent="0.3">
      <c r="A8" s="9" t="s">
        <v>7</v>
      </c>
      <c r="B8" s="39" t="s">
        <v>32</v>
      </c>
      <c r="C8" s="10" t="s">
        <v>9</v>
      </c>
      <c r="D8" s="10" t="s">
        <v>10</v>
      </c>
      <c r="E8" s="10" t="s">
        <v>11</v>
      </c>
      <c r="F8" s="11" t="s">
        <v>12</v>
      </c>
    </row>
    <row r="9" spans="1:9" x14ac:dyDescent="0.25">
      <c r="A9" s="40">
        <v>45139</v>
      </c>
      <c r="B9" s="13"/>
      <c r="C9" s="14" t="s">
        <v>13</v>
      </c>
      <c r="D9" s="15"/>
      <c r="E9" s="16"/>
      <c r="F9" s="17">
        <v>3027.18</v>
      </c>
    </row>
    <row r="10" spans="1:9" s="42" customFormat="1" x14ac:dyDescent="0.25">
      <c r="A10" s="41">
        <v>45139</v>
      </c>
      <c r="B10" s="29" t="s">
        <v>33</v>
      </c>
      <c r="C10" s="20" t="s">
        <v>34</v>
      </c>
      <c r="D10" s="21">
        <v>206551.75</v>
      </c>
      <c r="E10" s="22"/>
      <c r="F10" s="23">
        <f t="shared" ref="F10:F16" si="0">+F9+D10-E10</f>
        <v>209578.93</v>
      </c>
    </row>
    <row r="11" spans="1:9" s="42" customFormat="1" ht="23.25" x14ac:dyDescent="0.25">
      <c r="A11" s="41">
        <v>45140</v>
      </c>
      <c r="B11" s="29">
        <v>31535380582</v>
      </c>
      <c r="C11" s="43" t="s">
        <v>35</v>
      </c>
      <c r="D11" s="21"/>
      <c r="E11" s="22">
        <v>82272.260000000009</v>
      </c>
      <c r="F11" s="23">
        <f t="shared" si="0"/>
        <v>127306.66999999998</v>
      </c>
    </row>
    <row r="12" spans="1:9" s="42" customFormat="1" ht="34.5" x14ac:dyDescent="0.25">
      <c r="A12" s="41">
        <v>45140</v>
      </c>
      <c r="B12" s="29">
        <v>31535380935</v>
      </c>
      <c r="C12" s="43" t="s">
        <v>36</v>
      </c>
      <c r="D12" s="21"/>
      <c r="E12" s="22">
        <v>68400</v>
      </c>
      <c r="F12" s="23">
        <f t="shared" si="0"/>
        <v>58906.669999999984</v>
      </c>
    </row>
    <row r="13" spans="1:9" s="42" customFormat="1" x14ac:dyDescent="0.25">
      <c r="A13" s="41">
        <v>45140</v>
      </c>
      <c r="B13" s="29">
        <v>31535381301</v>
      </c>
      <c r="C13" s="43" t="s">
        <v>37</v>
      </c>
      <c r="D13" s="21"/>
      <c r="E13" s="22">
        <v>39328.68</v>
      </c>
      <c r="F13" s="23">
        <f t="shared" si="0"/>
        <v>19577.989999999983</v>
      </c>
    </row>
    <row r="14" spans="1:9" s="42" customFormat="1" ht="23.25" x14ac:dyDescent="0.25">
      <c r="A14" s="41">
        <v>45140</v>
      </c>
      <c r="B14" s="29">
        <v>31535381613</v>
      </c>
      <c r="C14" s="43" t="s">
        <v>38</v>
      </c>
      <c r="D14" s="21"/>
      <c r="E14" s="22">
        <v>7125</v>
      </c>
      <c r="F14" s="23">
        <f t="shared" si="0"/>
        <v>12452.989999999983</v>
      </c>
    </row>
    <row r="15" spans="1:9" s="42" customFormat="1" x14ac:dyDescent="0.25">
      <c r="A15" s="41">
        <v>45142</v>
      </c>
      <c r="B15" s="29">
        <v>31555318469</v>
      </c>
      <c r="C15" s="44" t="s">
        <v>39</v>
      </c>
      <c r="D15" s="21"/>
      <c r="E15" s="22">
        <v>10226.92</v>
      </c>
      <c r="F15" s="23">
        <f t="shared" si="0"/>
        <v>2226.0699999999833</v>
      </c>
    </row>
    <row r="16" spans="1:9" s="42" customFormat="1" x14ac:dyDescent="0.25">
      <c r="A16" s="45">
        <v>45169</v>
      </c>
      <c r="B16" s="46" t="s">
        <v>40</v>
      </c>
      <c r="C16" s="47" t="s">
        <v>41</v>
      </c>
      <c r="D16" s="21"/>
      <c r="E16" s="48">
        <f>150+175+80+10.69+58.99+102.6+123.41</f>
        <v>700.68999999999994</v>
      </c>
      <c r="F16" s="23">
        <f t="shared" si="0"/>
        <v>1525.3799999999833</v>
      </c>
      <c r="I16" s="49"/>
    </row>
    <row r="17" spans="1:6" x14ac:dyDescent="0.25">
      <c r="A17" s="50"/>
      <c r="B17" s="51"/>
      <c r="C17" s="52"/>
      <c r="D17" s="53"/>
      <c r="E17" s="54"/>
      <c r="F17" s="55"/>
    </row>
    <row r="18" spans="1:6" x14ac:dyDescent="0.25">
      <c r="A18" s="50"/>
      <c r="B18" s="51"/>
      <c r="C18" s="52"/>
      <c r="D18" s="53"/>
      <c r="E18" s="54"/>
      <c r="F18" s="55"/>
    </row>
    <row r="19" spans="1:6" x14ac:dyDescent="0.25">
      <c r="A19" s="50"/>
      <c r="B19" s="51"/>
      <c r="C19" s="52"/>
      <c r="D19" s="53"/>
      <c r="E19" s="54"/>
      <c r="F19" s="55"/>
    </row>
    <row r="20" spans="1:6" x14ac:dyDescent="0.25">
      <c r="A20" t="s">
        <v>17</v>
      </c>
      <c r="D20" t="s">
        <v>18</v>
      </c>
    </row>
    <row r="21" spans="1:6" x14ac:dyDescent="0.25">
      <c r="A21" t="s">
        <v>19</v>
      </c>
      <c r="D21" t="s">
        <v>20</v>
      </c>
    </row>
    <row r="24" spans="1:6" x14ac:dyDescent="0.25">
      <c r="C24">
        <v>0</v>
      </c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DB3AE-B0E8-4D4E-93AE-B773FA32609D}">
  <dimension ref="A1:J175"/>
  <sheetViews>
    <sheetView workbookViewId="0">
      <selection activeCell="H16" sqref="H16"/>
    </sheetView>
  </sheetViews>
  <sheetFormatPr baseColWidth="10" defaultRowHeight="15" x14ac:dyDescent="0.25"/>
  <cols>
    <col min="1" max="1" width="8.7109375" customWidth="1"/>
    <col min="2" max="2" width="12.42578125" bestFit="1" customWidth="1"/>
    <col min="3" max="3" width="40.28515625" customWidth="1"/>
    <col min="4" max="4" width="11.140625" customWidth="1"/>
    <col min="5" max="5" width="11.7109375" customWidth="1"/>
    <col min="6" max="6" width="12" customWidth="1"/>
    <col min="257" max="257" width="8.7109375" customWidth="1"/>
    <col min="258" max="258" width="12.42578125" bestFit="1" customWidth="1"/>
    <col min="259" max="259" width="40.28515625" customWidth="1"/>
    <col min="260" max="260" width="11.140625" customWidth="1"/>
    <col min="261" max="261" width="11.7109375" customWidth="1"/>
    <col min="262" max="262" width="12" customWidth="1"/>
    <col min="513" max="513" width="8.7109375" customWidth="1"/>
    <col min="514" max="514" width="12.42578125" bestFit="1" customWidth="1"/>
    <col min="515" max="515" width="40.28515625" customWidth="1"/>
    <col min="516" max="516" width="11.140625" customWidth="1"/>
    <col min="517" max="517" width="11.7109375" customWidth="1"/>
    <col min="518" max="518" width="12" customWidth="1"/>
    <col min="769" max="769" width="8.7109375" customWidth="1"/>
    <col min="770" max="770" width="12.42578125" bestFit="1" customWidth="1"/>
    <col min="771" max="771" width="40.28515625" customWidth="1"/>
    <col min="772" max="772" width="11.140625" customWidth="1"/>
    <col min="773" max="773" width="11.7109375" customWidth="1"/>
    <col min="774" max="774" width="12" customWidth="1"/>
    <col min="1025" max="1025" width="8.7109375" customWidth="1"/>
    <col min="1026" max="1026" width="12.42578125" bestFit="1" customWidth="1"/>
    <col min="1027" max="1027" width="40.28515625" customWidth="1"/>
    <col min="1028" max="1028" width="11.140625" customWidth="1"/>
    <col min="1029" max="1029" width="11.7109375" customWidth="1"/>
    <col min="1030" max="1030" width="12" customWidth="1"/>
    <col min="1281" max="1281" width="8.7109375" customWidth="1"/>
    <col min="1282" max="1282" width="12.42578125" bestFit="1" customWidth="1"/>
    <col min="1283" max="1283" width="40.28515625" customWidth="1"/>
    <col min="1284" max="1284" width="11.140625" customWidth="1"/>
    <col min="1285" max="1285" width="11.7109375" customWidth="1"/>
    <col min="1286" max="1286" width="12" customWidth="1"/>
    <col min="1537" max="1537" width="8.7109375" customWidth="1"/>
    <col min="1538" max="1538" width="12.42578125" bestFit="1" customWidth="1"/>
    <col min="1539" max="1539" width="40.28515625" customWidth="1"/>
    <col min="1540" max="1540" width="11.140625" customWidth="1"/>
    <col min="1541" max="1541" width="11.7109375" customWidth="1"/>
    <col min="1542" max="1542" width="12" customWidth="1"/>
    <col min="1793" max="1793" width="8.7109375" customWidth="1"/>
    <col min="1794" max="1794" width="12.42578125" bestFit="1" customWidth="1"/>
    <col min="1795" max="1795" width="40.28515625" customWidth="1"/>
    <col min="1796" max="1796" width="11.140625" customWidth="1"/>
    <col min="1797" max="1797" width="11.7109375" customWidth="1"/>
    <col min="1798" max="1798" width="12" customWidth="1"/>
    <col min="2049" max="2049" width="8.7109375" customWidth="1"/>
    <col min="2050" max="2050" width="12.42578125" bestFit="1" customWidth="1"/>
    <col min="2051" max="2051" width="40.28515625" customWidth="1"/>
    <col min="2052" max="2052" width="11.140625" customWidth="1"/>
    <col min="2053" max="2053" width="11.7109375" customWidth="1"/>
    <col min="2054" max="2054" width="12" customWidth="1"/>
    <col min="2305" max="2305" width="8.7109375" customWidth="1"/>
    <col min="2306" max="2306" width="12.42578125" bestFit="1" customWidth="1"/>
    <col min="2307" max="2307" width="40.28515625" customWidth="1"/>
    <col min="2308" max="2308" width="11.140625" customWidth="1"/>
    <col min="2309" max="2309" width="11.7109375" customWidth="1"/>
    <col min="2310" max="2310" width="12" customWidth="1"/>
    <col min="2561" max="2561" width="8.7109375" customWidth="1"/>
    <col min="2562" max="2562" width="12.42578125" bestFit="1" customWidth="1"/>
    <col min="2563" max="2563" width="40.28515625" customWidth="1"/>
    <col min="2564" max="2564" width="11.140625" customWidth="1"/>
    <col min="2565" max="2565" width="11.7109375" customWidth="1"/>
    <col min="2566" max="2566" width="12" customWidth="1"/>
    <col min="2817" max="2817" width="8.7109375" customWidth="1"/>
    <col min="2818" max="2818" width="12.42578125" bestFit="1" customWidth="1"/>
    <col min="2819" max="2819" width="40.28515625" customWidth="1"/>
    <col min="2820" max="2820" width="11.140625" customWidth="1"/>
    <col min="2821" max="2821" width="11.7109375" customWidth="1"/>
    <col min="2822" max="2822" width="12" customWidth="1"/>
    <col min="3073" max="3073" width="8.7109375" customWidth="1"/>
    <col min="3074" max="3074" width="12.42578125" bestFit="1" customWidth="1"/>
    <col min="3075" max="3075" width="40.28515625" customWidth="1"/>
    <col min="3076" max="3076" width="11.140625" customWidth="1"/>
    <col min="3077" max="3077" width="11.7109375" customWidth="1"/>
    <col min="3078" max="3078" width="12" customWidth="1"/>
    <col min="3329" max="3329" width="8.7109375" customWidth="1"/>
    <col min="3330" max="3330" width="12.42578125" bestFit="1" customWidth="1"/>
    <col min="3331" max="3331" width="40.28515625" customWidth="1"/>
    <col min="3332" max="3332" width="11.140625" customWidth="1"/>
    <col min="3333" max="3333" width="11.7109375" customWidth="1"/>
    <col min="3334" max="3334" width="12" customWidth="1"/>
    <col min="3585" max="3585" width="8.7109375" customWidth="1"/>
    <col min="3586" max="3586" width="12.42578125" bestFit="1" customWidth="1"/>
    <col min="3587" max="3587" width="40.28515625" customWidth="1"/>
    <col min="3588" max="3588" width="11.140625" customWidth="1"/>
    <col min="3589" max="3589" width="11.7109375" customWidth="1"/>
    <col min="3590" max="3590" width="12" customWidth="1"/>
    <col min="3841" max="3841" width="8.7109375" customWidth="1"/>
    <col min="3842" max="3842" width="12.42578125" bestFit="1" customWidth="1"/>
    <col min="3843" max="3843" width="40.28515625" customWidth="1"/>
    <col min="3844" max="3844" width="11.140625" customWidth="1"/>
    <col min="3845" max="3845" width="11.7109375" customWidth="1"/>
    <col min="3846" max="3846" width="12" customWidth="1"/>
    <col min="4097" max="4097" width="8.7109375" customWidth="1"/>
    <col min="4098" max="4098" width="12.42578125" bestFit="1" customWidth="1"/>
    <col min="4099" max="4099" width="40.28515625" customWidth="1"/>
    <col min="4100" max="4100" width="11.140625" customWidth="1"/>
    <col min="4101" max="4101" width="11.7109375" customWidth="1"/>
    <col min="4102" max="4102" width="12" customWidth="1"/>
    <col min="4353" max="4353" width="8.7109375" customWidth="1"/>
    <col min="4354" max="4354" width="12.42578125" bestFit="1" customWidth="1"/>
    <col min="4355" max="4355" width="40.28515625" customWidth="1"/>
    <col min="4356" max="4356" width="11.140625" customWidth="1"/>
    <col min="4357" max="4357" width="11.7109375" customWidth="1"/>
    <col min="4358" max="4358" width="12" customWidth="1"/>
    <col min="4609" max="4609" width="8.7109375" customWidth="1"/>
    <col min="4610" max="4610" width="12.42578125" bestFit="1" customWidth="1"/>
    <col min="4611" max="4611" width="40.28515625" customWidth="1"/>
    <col min="4612" max="4612" width="11.140625" customWidth="1"/>
    <col min="4613" max="4613" width="11.7109375" customWidth="1"/>
    <col min="4614" max="4614" width="12" customWidth="1"/>
    <col min="4865" max="4865" width="8.7109375" customWidth="1"/>
    <col min="4866" max="4866" width="12.42578125" bestFit="1" customWidth="1"/>
    <col min="4867" max="4867" width="40.28515625" customWidth="1"/>
    <col min="4868" max="4868" width="11.140625" customWidth="1"/>
    <col min="4869" max="4869" width="11.7109375" customWidth="1"/>
    <col min="4870" max="4870" width="12" customWidth="1"/>
    <col min="5121" max="5121" width="8.7109375" customWidth="1"/>
    <col min="5122" max="5122" width="12.42578125" bestFit="1" customWidth="1"/>
    <col min="5123" max="5123" width="40.28515625" customWidth="1"/>
    <col min="5124" max="5124" width="11.140625" customWidth="1"/>
    <col min="5125" max="5125" width="11.7109375" customWidth="1"/>
    <col min="5126" max="5126" width="12" customWidth="1"/>
    <col min="5377" max="5377" width="8.7109375" customWidth="1"/>
    <col min="5378" max="5378" width="12.42578125" bestFit="1" customWidth="1"/>
    <col min="5379" max="5379" width="40.28515625" customWidth="1"/>
    <col min="5380" max="5380" width="11.140625" customWidth="1"/>
    <col min="5381" max="5381" width="11.7109375" customWidth="1"/>
    <col min="5382" max="5382" width="12" customWidth="1"/>
    <col min="5633" max="5633" width="8.7109375" customWidth="1"/>
    <col min="5634" max="5634" width="12.42578125" bestFit="1" customWidth="1"/>
    <col min="5635" max="5635" width="40.28515625" customWidth="1"/>
    <col min="5636" max="5636" width="11.140625" customWidth="1"/>
    <col min="5637" max="5637" width="11.7109375" customWidth="1"/>
    <col min="5638" max="5638" width="12" customWidth="1"/>
    <col min="5889" max="5889" width="8.7109375" customWidth="1"/>
    <col min="5890" max="5890" width="12.42578125" bestFit="1" customWidth="1"/>
    <col min="5891" max="5891" width="40.28515625" customWidth="1"/>
    <col min="5892" max="5892" width="11.140625" customWidth="1"/>
    <col min="5893" max="5893" width="11.7109375" customWidth="1"/>
    <col min="5894" max="5894" width="12" customWidth="1"/>
    <col min="6145" max="6145" width="8.7109375" customWidth="1"/>
    <col min="6146" max="6146" width="12.42578125" bestFit="1" customWidth="1"/>
    <col min="6147" max="6147" width="40.28515625" customWidth="1"/>
    <col min="6148" max="6148" width="11.140625" customWidth="1"/>
    <col min="6149" max="6149" width="11.7109375" customWidth="1"/>
    <col min="6150" max="6150" width="12" customWidth="1"/>
    <col min="6401" max="6401" width="8.7109375" customWidth="1"/>
    <col min="6402" max="6402" width="12.42578125" bestFit="1" customWidth="1"/>
    <col min="6403" max="6403" width="40.28515625" customWidth="1"/>
    <col min="6404" max="6404" width="11.140625" customWidth="1"/>
    <col min="6405" max="6405" width="11.7109375" customWidth="1"/>
    <col min="6406" max="6406" width="12" customWidth="1"/>
    <col min="6657" max="6657" width="8.7109375" customWidth="1"/>
    <col min="6658" max="6658" width="12.42578125" bestFit="1" customWidth="1"/>
    <col min="6659" max="6659" width="40.28515625" customWidth="1"/>
    <col min="6660" max="6660" width="11.140625" customWidth="1"/>
    <col min="6661" max="6661" width="11.7109375" customWidth="1"/>
    <col min="6662" max="6662" width="12" customWidth="1"/>
    <col min="6913" max="6913" width="8.7109375" customWidth="1"/>
    <col min="6914" max="6914" width="12.42578125" bestFit="1" customWidth="1"/>
    <col min="6915" max="6915" width="40.28515625" customWidth="1"/>
    <col min="6916" max="6916" width="11.140625" customWidth="1"/>
    <col min="6917" max="6917" width="11.7109375" customWidth="1"/>
    <col min="6918" max="6918" width="12" customWidth="1"/>
    <col min="7169" max="7169" width="8.7109375" customWidth="1"/>
    <col min="7170" max="7170" width="12.42578125" bestFit="1" customWidth="1"/>
    <col min="7171" max="7171" width="40.28515625" customWidth="1"/>
    <col min="7172" max="7172" width="11.140625" customWidth="1"/>
    <col min="7173" max="7173" width="11.7109375" customWidth="1"/>
    <col min="7174" max="7174" width="12" customWidth="1"/>
    <col min="7425" max="7425" width="8.7109375" customWidth="1"/>
    <col min="7426" max="7426" width="12.42578125" bestFit="1" customWidth="1"/>
    <col min="7427" max="7427" width="40.28515625" customWidth="1"/>
    <col min="7428" max="7428" width="11.140625" customWidth="1"/>
    <col min="7429" max="7429" width="11.7109375" customWidth="1"/>
    <col min="7430" max="7430" width="12" customWidth="1"/>
    <col min="7681" max="7681" width="8.7109375" customWidth="1"/>
    <col min="7682" max="7682" width="12.42578125" bestFit="1" customWidth="1"/>
    <col min="7683" max="7683" width="40.28515625" customWidth="1"/>
    <col min="7684" max="7684" width="11.140625" customWidth="1"/>
    <col min="7685" max="7685" width="11.7109375" customWidth="1"/>
    <col min="7686" max="7686" width="12" customWidth="1"/>
    <col min="7937" max="7937" width="8.7109375" customWidth="1"/>
    <col min="7938" max="7938" width="12.42578125" bestFit="1" customWidth="1"/>
    <col min="7939" max="7939" width="40.28515625" customWidth="1"/>
    <col min="7940" max="7940" width="11.140625" customWidth="1"/>
    <col min="7941" max="7941" width="11.7109375" customWidth="1"/>
    <col min="7942" max="7942" width="12" customWidth="1"/>
    <col min="8193" max="8193" width="8.7109375" customWidth="1"/>
    <col min="8194" max="8194" width="12.42578125" bestFit="1" customWidth="1"/>
    <col min="8195" max="8195" width="40.28515625" customWidth="1"/>
    <col min="8196" max="8196" width="11.140625" customWidth="1"/>
    <col min="8197" max="8197" width="11.7109375" customWidth="1"/>
    <col min="8198" max="8198" width="12" customWidth="1"/>
    <col min="8449" max="8449" width="8.7109375" customWidth="1"/>
    <col min="8450" max="8450" width="12.42578125" bestFit="1" customWidth="1"/>
    <col min="8451" max="8451" width="40.28515625" customWidth="1"/>
    <col min="8452" max="8452" width="11.140625" customWidth="1"/>
    <col min="8453" max="8453" width="11.7109375" customWidth="1"/>
    <col min="8454" max="8454" width="12" customWidth="1"/>
    <col min="8705" max="8705" width="8.7109375" customWidth="1"/>
    <col min="8706" max="8706" width="12.42578125" bestFit="1" customWidth="1"/>
    <col min="8707" max="8707" width="40.28515625" customWidth="1"/>
    <col min="8708" max="8708" width="11.140625" customWidth="1"/>
    <col min="8709" max="8709" width="11.7109375" customWidth="1"/>
    <col min="8710" max="8710" width="12" customWidth="1"/>
    <col min="8961" max="8961" width="8.7109375" customWidth="1"/>
    <col min="8962" max="8962" width="12.42578125" bestFit="1" customWidth="1"/>
    <col min="8963" max="8963" width="40.28515625" customWidth="1"/>
    <col min="8964" max="8964" width="11.140625" customWidth="1"/>
    <col min="8965" max="8965" width="11.7109375" customWidth="1"/>
    <col min="8966" max="8966" width="12" customWidth="1"/>
    <col min="9217" max="9217" width="8.7109375" customWidth="1"/>
    <col min="9218" max="9218" width="12.42578125" bestFit="1" customWidth="1"/>
    <col min="9219" max="9219" width="40.28515625" customWidth="1"/>
    <col min="9220" max="9220" width="11.140625" customWidth="1"/>
    <col min="9221" max="9221" width="11.7109375" customWidth="1"/>
    <col min="9222" max="9222" width="12" customWidth="1"/>
    <col min="9473" max="9473" width="8.7109375" customWidth="1"/>
    <col min="9474" max="9474" width="12.42578125" bestFit="1" customWidth="1"/>
    <col min="9475" max="9475" width="40.28515625" customWidth="1"/>
    <col min="9476" max="9476" width="11.140625" customWidth="1"/>
    <col min="9477" max="9477" width="11.7109375" customWidth="1"/>
    <col min="9478" max="9478" width="12" customWidth="1"/>
    <col min="9729" max="9729" width="8.7109375" customWidth="1"/>
    <col min="9730" max="9730" width="12.42578125" bestFit="1" customWidth="1"/>
    <col min="9731" max="9731" width="40.28515625" customWidth="1"/>
    <col min="9732" max="9732" width="11.140625" customWidth="1"/>
    <col min="9733" max="9733" width="11.7109375" customWidth="1"/>
    <col min="9734" max="9734" width="12" customWidth="1"/>
    <col min="9985" max="9985" width="8.7109375" customWidth="1"/>
    <col min="9986" max="9986" width="12.42578125" bestFit="1" customWidth="1"/>
    <col min="9987" max="9987" width="40.28515625" customWidth="1"/>
    <col min="9988" max="9988" width="11.140625" customWidth="1"/>
    <col min="9989" max="9989" width="11.7109375" customWidth="1"/>
    <col min="9990" max="9990" width="12" customWidth="1"/>
    <col min="10241" max="10241" width="8.7109375" customWidth="1"/>
    <col min="10242" max="10242" width="12.42578125" bestFit="1" customWidth="1"/>
    <col min="10243" max="10243" width="40.28515625" customWidth="1"/>
    <col min="10244" max="10244" width="11.140625" customWidth="1"/>
    <col min="10245" max="10245" width="11.7109375" customWidth="1"/>
    <col min="10246" max="10246" width="12" customWidth="1"/>
    <col min="10497" max="10497" width="8.7109375" customWidth="1"/>
    <col min="10498" max="10498" width="12.42578125" bestFit="1" customWidth="1"/>
    <col min="10499" max="10499" width="40.28515625" customWidth="1"/>
    <col min="10500" max="10500" width="11.140625" customWidth="1"/>
    <col min="10501" max="10501" width="11.7109375" customWidth="1"/>
    <col min="10502" max="10502" width="12" customWidth="1"/>
    <col min="10753" max="10753" width="8.7109375" customWidth="1"/>
    <col min="10754" max="10754" width="12.42578125" bestFit="1" customWidth="1"/>
    <col min="10755" max="10755" width="40.28515625" customWidth="1"/>
    <col min="10756" max="10756" width="11.140625" customWidth="1"/>
    <col min="10757" max="10757" width="11.7109375" customWidth="1"/>
    <col min="10758" max="10758" width="12" customWidth="1"/>
    <col min="11009" max="11009" width="8.7109375" customWidth="1"/>
    <col min="11010" max="11010" width="12.42578125" bestFit="1" customWidth="1"/>
    <col min="11011" max="11011" width="40.28515625" customWidth="1"/>
    <col min="11012" max="11012" width="11.140625" customWidth="1"/>
    <col min="11013" max="11013" width="11.7109375" customWidth="1"/>
    <col min="11014" max="11014" width="12" customWidth="1"/>
    <col min="11265" max="11265" width="8.7109375" customWidth="1"/>
    <col min="11266" max="11266" width="12.42578125" bestFit="1" customWidth="1"/>
    <col min="11267" max="11267" width="40.28515625" customWidth="1"/>
    <col min="11268" max="11268" width="11.140625" customWidth="1"/>
    <col min="11269" max="11269" width="11.7109375" customWidth="1"/>
    <col min="11270" max="11270" width="12" customWidth="1"/>
    <col min="11521" max="11521" width="8.7109375" customWidth="1"/>
    <col min="11522" max="11522" width="12.42578125" bestFit="1" customWidth="1"/>
    <col min="11523" max="11523" width="40.28515625" customWidth="1"/>
    <col min="11524" max="11524" width="11.140625" customWidth="1"/>
    <col min="11525" max="11525" width="11.7109375" customWidth="1"/>
    <col min="11526" max="11526" width="12" customWidth="1"/>
    <col min="11777" max="11777" width="8.7109375" customWidth="1"/>
    <col min="11778" max="11778" width="12.42578125" bestFit="1" customWidth="1"/>
    <col min="11779" max="11779" width="40.28515625" customWidth="1"/>
    <col min="11780" max="11780" width="11.140625" customWidth="1"/>
    <col min="11781" max="11781" width="11.7109375" customWidth="1"/>
    <col min="11782" max="11782" width="12" customWidth="1"/>
    <col min="12033" max="12033" width="8.7109375" customWidth="1"/>
    <col min="12034" max="12034" width="12.42578125" bestFit="1" customWidth="1"/>
    <col min="12035" max="12035" width="40.28515625" customWidth="1"/>
    <col min="12036" max="12036" width="11.140625" customWidth="1"/>
    <col min="12037" max="12037" width="11.7109375" customWidth="1"/>
    <col min="12038" max="12038" width="12" customWidth="1"/>
    <col min="12289" max="12289" width="8.7109375" customWidth="1"/>
    <col min="12290" max="12290" width="12.42578125" bestFit="1" customWidth="1"/>
    <col min="12291" max="12291" width="40.28515625" customWidth="1"/>
    <col min="12292" max="12292" width="11.140625" customWidth="1"/>
    <col min="12293" max="12293" width="11.7109375" customWidth="1"/>
    <col min="12294" max="12294" width="12" customWidth="1"/>
    <col min="12545" max="12545" width="8.7109375" customWidth="1"/>
    <col min="12546" max="12546" width="12.42578125" bestFit="1" customWidth="1"/>
    <col min="12547" max="12547" width="40.28515625" customWidth="1"/>
    <col min="12548" max="12548" width="11.140625" customWidth="1"/>
    <col min="12549" max="12549" width="11.7109375" customWidth="1"/>
    <col min="12550" max="12550" width="12" customWidth="1"/>
    <col min="12801" max="12801" width="8.7109375" customWidth="1"/>
    <col min="12802" max="12802" width="12.42578125" bestFit="1" customWidth="1"/>
    <col min="12803" max="12803" width="40.28515625" customWidth="1"/>
    <col min="12804" max="12804" width="11.140625" customWidth="1"/>
    <col min="12805" max="12805" width="11.7109375" customWidth="1"/>
    <col min="12806" max="12806" width="12" customWidth="1"/>
    <col min="13057" max="13057" width="8.7109375" customWidth="1"/>
    <col min="13058" max="13058" width="12.42578125" bestFit="1" customWidth="1"/>
    <col min="13059" max="13059" width="40.28515625" customWidth="1"/>
    <col min="13060" max="13060" width="11.140625" customWidth="1"/>
    <col min="13061" max="13061" width="11.7109375" customWidth="1"/>
    <col min="13062" max="13062" width="12" customWidth="1"/>
    <col min="13313" max="13313" width="8.7109375" customWidth="1"/>
    <col min="13314" max="13314" width="12.42578125" bestFit="1" customWidth="1"/>
    <col min="13315" max="13315" width="40.28515625" customWidth="1"/>
    <col min="13316" max="13316" width="11.140625" customWidth="1"/>
    <col min="13317" max="13317" width="11.7109375" customWidth="1"/>
    <col min="13318" max="13318" width="12" customWidth="1"/>
    <col min="13569" max="13569" width="8.7109375" customWidth="1"/>
    <col min="13570" max="13570" width="12.42578125" bestFit="1" customWidth="1"/>
    <col min="13571" max="13571" width="40.28515625" customWidth="1"/>
    <col min="13572" max="13572" width="11.140625" customWidth="1"/>
    <col min="13573" max="13573" width="11.7109375" customWidth="1"/>
    <col min="13574" max="13574" width="12" customWidth="1"/>
    <col min="13825" max="13825" width="8.7109375" customWidth="1"/>
    <col min="13826" max="13826" width="12.42578125" bestFit="1" customWidth="1"/>
    <col min="13827" max="13827" width="40.28515625" customWidth="1"/>
    <col min="13828" max="13828" width="11.140625" customWidth="1"/>
    <col min="13829" max="13829" width="11.7109375" customWidth="1"/>
    <col min="13830" max="13830" width="12" customWidth="1"/>
    <col min="14081" max="14081" width="8.7109375" customWidth="1"/>
    <col min="14082" max="14082" width="12.42578125" bestFit="1" customWidth="1"/>
    <col min="14083" max="14083" width="40.28515625" customWidth="1"/>
    <col min="14084" max="14084" width="11.140625" customWidth="1"/>
    <col min="14085" max="14085" width="11.7109375" customWidth="1"/>
    <col min="14086" max="14086" width="12" customWidth="1"/>
    <col min="14337" max="14337" width="8.7109375" customWidth="1"/>
    <col min="14338" max="14338" width="12.42578125" bestFit="1" customWidth="1"/>
    <col min="14339" max="14339" width="40.28515625" customWidth="1"/>
    <col min="14340" max="14340" width="11.140625" customWidth="1"/>
    <col min="14341" max="14341" width="11.7109375" customWidth="1"/>
    <col min="14342" max="14342" width="12" customWidth="1"/>
    <col min="14593" max="14593" width="8.7109375" customWidth="1"/>
    <col min="14594" max="14594" width="12.42578125" bestFit="1" customWidth="1"/>
    <col min="14595" max="14595" width="40.28515625" customWidth="1"/>
    <col min="14596" max="14596" width="11.140625" customWidth="1"/>
    <col min="14597" max="14597" width="11.7109375" customWidth="1"/>
    <col min="14598" max="14598" width="12" customWidth="1"/>
    <col min="14849" max="14849" width="8.7109375" customWidth="1"/>
    <col min="14850" max="14850" width="12.42578125" bestFit="1" customWidth="1"/>
    <col min="14851" max="14851" width="40.28515625" customWidth="1"/>
    <col min="14852" max="14852" width="11.140625" customWidth="1"/>
    <col min="14853" max="14853" width="11.7109375" customWidth="1"/>
    <col min="14854" max="14854" width="12" customWidth="1"/>
    <col min="15105" max="15105" width="8.7109375" customWidth="1"/>
    <col min="15106" max="15106" width="12.42578125" bestFit="1" customWidth="1"/>
    <col min="15107" max="15107" width="40.28515625" customWidth="1"/>
    <col min="15108" max="15108" width="11.140625" customWidth="1"/>
    <col min="15109" max="15109" width="11.7109375" customWidth="1"/>
    <col min="15110" max="15110" width="12" customWidth="1"/>
    <col min="15361" max="15361" width="8.7109375" customWidth="1"/>
    <col min="15362" max="15362" width="12.42578125" bestFit="1" customWidth="1"/>
    <col min="15363" max="15363" width="40.28515625" customWidth="1"/>
    <col min="15364" max="15364" width="11.140625" customWidth="1"/>
    <col min="15365" max="15365" width="11.7109375" customWidth="1"/>
    <col min="15366" max="15366" width="12" customWidth="1"/>
    <col min="15617" max="15617" width="8.7109375" customWidth="1"/>
    <col min="15618" max="15618" width="12.42578125" bestFit="1" customWidth="1"/>
    <col min="15619" max="15619" width="40.28515625" customWidth="1"/>
    <col min="15620" max="15620" width="11.140625" customWidth="1"/>
    <col min="15621" max="15621" width="11.7109375" customWidth="1"/>
    <col min="15622" max="15622" width="12" customWidth="1"/>
    <col min="15873" max="15873" width="8.7109375" customWidth="1"/>
    <col min="15874" max="15874" width="12.42578125" bestFit="1" customWidth="1"/>
    <col min="15875" max="15875" width="40.28515625" customWidth="1"/>
    <col min="15876" max="15876" width="11.140625" customWidth="1"/>
    <col min="15877" max="15877" width="11.7109375" customWidth="1"/>
    <col min="15878" max="15878" width="12" customWidth="1"/>
    <col min="16129" max="16129" width="8.7109375" customWidth="1"/>
    <col min="16130" max="16130" width="12.42578125" bestFit="1" customWidth="1"/>
    <col min="16131" max="16131" width="40.28515625" customWidth="1"/>
    <col min="16132" max="16132" width="11.140625" customWidth="1"/>
    <col min="16133" max="16133" width="11.7109375" customWidth="1"/>
    <col min="16134" max="16134" width="12" customWidth="1"/>
  </cols>
  <sheetData>
    <row r="1" spans="1:6" ht="15.75" x14ac:dyDescent="0.25">
      <c r="A1" s="2" t="s">
        <v>1</v>
      </c>
      <c r="B1" s="2"/>
      <c r="C1" s="2"/>
      <c r="D1" s="2"/>
      <c r="E1" s="2"/>
    </row>
    <row r="2" spans="1:6" ht="15.75" x14ac:dyDescent="0.25">
      <c r="A2" s="3"/>
      <c r="B2" s="3"/>
      <c r="C2" s="3" t="s">
        <v>42</v>
      </c>
      <c r="D2" s="3"/>
      <c r="E2" s="3"/>
    </row>
    <row r="3" spans="1:6" x14ac:dyDescent="0.25">
      <c r="A3" s="4" t="s">
        <v>43</v>
      </c>
      <c r="B3" s="4"/>
      <c r="C3" s="4"/>
      <c r="D3" s="4"/>
      <c r="E3" s="4"/>
    </row>
    <row r="4" spans="1:6" x14ac:dyDescent="0.25">
      <c r="A4" s="56"/>
      <c r="B4" s="56"/>
      <c r="C4" s="56" t="s">
        <v>44</v>
      </c>
      <c r="D4" s="56"/>
      <c r="E4" s="56"/>
    </row>
    <row r="5" spans="1:6" x14ac:dyDescent="0.25">
      <c r="A5" s="56"/>
      <c r="B5" s="56"/>
      <c r="C5" s="56" t="s">
        <v>45</v>
      </c>
      <c r="D5" s="56"/>
      <c r="E5" s="56"/>
    </row>
    <row r="6" spans="1:6" ht="15.75" thickBot="1" x14ac:dyDescent="0.3">
      <c r="A6" s="6" t="s">
        <v>6</v>
      </c>
      <c r="B6" s="6"/>
      <c r="C6" s="6"/>
      <c r="D6" s="6"/>
      <c r="E6" s="7"/>
      <c r="F6" s="8"/>
    </row>
    <row r="7" spans="1:6" ht="21" customHeight="1" thickBot="1" x14ac:dyDescent="0.3">
      <c r="A7" s="9" t="s">
        <v>7</v>
      </c>
      <c r="B7" s="10" t="s">
        <v>8</v>
      </c>
      <c r="C7" s="10" t="s">
        <v>9</v>
      </c>
      <c r="D7" s="10" t="s">
        <v>10</v>
      </c>
      <c r="E7" s="10" t="s">
        <v>11</v>
      </c>
      <c r="F7" s="11" t="s">
        <v>12</v>
      </c>
    </row>
    <row r="8" spans="1:6" x14ac:dyDescent="0.25">
      <c r="A8" s="40">
        <v>45139</v>
      </c>
      <c r="B8" s="13"/>
      <c r="C8" s="14" t="s">
        <v>13</v>
      </c>
      <c r="D8" s="57"/>
      <c r="E8" s="16"/>
      <c r="F8" s="58">
        <v>2158524.5499999998</v>
      </c>
    </row>
    <row r="9" spans="1:6" s="42" customFormat="1" x14ac:dyDescent="0.25">
      <c r="A9" s="41">
        <v>45139</v>
      </c>
      <c r="B9" s="29">
        <v>31524676358</v>
      </c>
      <c r="C9" s="44" t="s">
        <v>46</v>
      </c>
      <c r="D9" s="30"/>
      <c r="E9" s="22">
        <v>2150</v>
      </c>
      <c r="F9" s="31">
        <f>+F8+D9-E9</f>
        <v>2156374.5499999998</v>
      </c>
    </row>
    <row r="10" spans="1:6" s="42" customFormat="1" x14ac:dyDescent="0.25">
      <c r="A10" s="41">
        <v>45139</v>
      </c>
      <c r="B10" s="29">
        <v>31524676713</v>
      </c>
      <c r="C10" s="44" t="s">
        <v>46</v>
      </c>
      <c r="D10" s="30"/>
      <c r="E10" s="22">
        <v>4500</v>
      </c>
      <c r="F10" s="31">
        <f>+F9+D10-E10</f>
        <v>2151874.5499999998</v>
      </c>
    </row>
    <row r="11" spans="1:6" s="42" customFormat="1" x14ac:dyDescent="0.25">
      <c r="A11" s="41">
        <v>45139</v>
      </c>
      <c r="B11" s="29">
        <v>31524677039</v>
      </c>
      <c r="C11" s="44" t="s">
        <v>46</v>
      </c>
      <c r="D11" s="30"/>
      <c r="E11" s="22">
        <v>4400</v>
      </c>
      <c r="F11" s="31">
        <f t="shared" ref="F11:F74" si="0">+F10+D11-E11</f>
        <v>2147474.5499999998</v>
      </c>
    </row>
    <row r="12" spans="1:6" s="42" customFormat="1" x14ac:dyDescent="0.25">
      <c r="A12" s="41">
        <v>45139</v>
      </c>
      <c r="B12" s="29">
        <v>31524677386</v>
      </c>
      <c r="C12" s="44" t="s">
        <v>46</v>
      </c>
      <c r="D12" s="30"/>
      <c r="E12" s="22">
        <v>1100</v>
      </c>
      <c r="F12" s="31">
        <f t="shared" si="0"/>
        <v>2146374.5499999998</v>
      </c>
    </row>
    <row r="13" spans="1:6" s="42" customFormat="1" x14ac:dyDescent="0.25">
      <c r="A13" s="41">
        <v>45139</v>
      </c>
      <c r="B13" s="29">
        <v>31524678133</v>
      </c>
      <c r="C13" s="44" t="s">
        <v>46</v>
      </c>
      <c r="D13" s="30"/>
      <c r="E13" s="22">
        <v>2450</v>
      </c>
      <c r="F13" s="31">
        <f t="shared" si="0"/>
        <v>2143924.5499999998</v>
      </c>
    </row>
    <row r="14" spans="1:6" s="42" customFormat="1" x14ac:dyDescent="0.25">
      <c r="A14" s="41">
        <v>45139</v>
      </c>
      <c r="B14" s="29">
        <v>31524678576</v>
      </c>
      <c r="C14" s="44" t="s">
        <v>46</v>
      </c>
      <c r="D14" s="30"/>
      <c r="E14" s="22">
        <v>2400</v>
      </c>
      <c r="F14" s="31">
        <f t="shared" si="0"/>
        <v>2141524.5499999998</v>
      </c>
    </row>
    <row r="15" spans="1:6" s="42" customFormat="1" x14ac:dyDescent="0.25">
      <c r="A15" s="41">
        <v>45139</v>
      </c>
      <c r="B15" s="29">
        <v>31524678995</v>
      </c>
      <c r="C15" s="44" t="s">
        <v>46</v>
      </c>
      <c r="D15" s="30"/>
      <c r="E15" s="22">
        <v>1800</v>
      </c>
      <c r="F15" s="31">
        <f t="shared" si="0"/>
        <v>2139724.5499999998</v>
      </c>
    </row>
    <row r="16" spans="1:6" s="42" customFormat="1" x14ac:dyDescent="0.25">
      <c r="A16" s="41">
        <v>45139</v>
      </c>
      <c r="B16" s="29">
        <v>31524679402</v>
      </c>
      <c r="C16" s="44" t="s">
        <v>46</v>
      </c>
      <c r="D16" s="30"/>
      <c r="E16" s="22">
        <v>2150</v>
      </c>
      <c r="F16" s="31">
        <f t="shared" si="0"/>
        <v>2137574.5499999998</v>
      </c>
    </row>
    <row r="17" spans="1:6" s="42" customFormat="1" x14ac:dyDescent="0.25">
      <c r="A17" s="41">
        <v>45139</v>
      </c>
      <c r="B17" s="29">
        <v>31524679741</v>
      </c>
      <c r="C17" s="44" t="s">
        <v>46</v>
      </c>
      <c r="D17" s="30"/>
      <c r="E17" s="22">
        <v>900</v>
      </c>
      <c r="F17" s="31">
        <f t="shared" si="0"/>
        <v>2136674.5499999998</v>
      </c>
    </row>
    <row r="18" spans="1:6" s="42" customFormat="1" x14ac:dyDescent="0.25">
      <c r="A18" s="41">
        <v>45139</v>
      </c>
      <c r="B18" s="29">
        <v>31524680079</v>
      </c>
      <c r="C18" s="44" t="s">
        <v>46</v>
      </c>
      <c r="D18" s="30"/>
      <c r="E18" s="22">
        <v>1850</v>
      </c>
      <c r="F18" s="31">
        <f t="shared" si="0"/>
        <v>2134824.5499999998</v>
      </c>
    </row>
    <row r="19" spans="1:6" s="42" customFormat="1" x14ac:dyDescent="0.25">
      <c r="A19" s="41">
        <v>45139</v>
      </c>
      <c r="B19" s="29">
        <v>31524690044</v>
      </c>
      <c r="C19" s="44" t="s">
        <v>46</v>
      </c>
      <c r="D19" s="30"/>
      <c r="E19" s="22">
        <v>2600</v>
      </c>
      <c r="F19" s="31">
        <f t="shared" si="0"/>
        <v>2132224.5499999998</v>
      </c>
    </row>
    <row r="20" spans="1:6" s="42" customFormat="1" x14ac:dyDescent="0.25">
      <c r="A20" s="41">
        <v>45139</v>
      </c>
      <c r="B20" s="29">
        <v>31524690387</v>
      </c>
      <c r="C20" s="44" t="s">
        <v>46</v>
      </c>
      <c r="D20" s="30"/>
      <c r="E20" s="22">
        <v>900</v>
      </c>
      <c r="F20" s="31">
        <f t="shared" si="0"/>
        <v>2131324.5499999998</v>
      </c>
    </row>
    <row r="21" spans="1:6" s="42" customFormat="1" x14ac:dyDescent="0.25">
      <c r="A21" s="41">
        <v>45139</v>
      </c>
      <c r="B21" s="29">
        <v>31524690728</v>
      </c>
      <c r="C21" s="44" t="s">
        <v>46</v>
      </c>
      <c r="D21" s="30"/>
      <c r="E21" s="22">
        <v>2150</v>
      </c>
      <c r="F21" s="31">
        <f t="shared" si="0"/>
        <v>2129174.5499999998</v>
      </c>
    </row>
    <row r="22" spans="1:6" s="42" customFormat="1" x14ac:dyDescent="0.25">
      <c r="A22" s="41">
        <v>45139</v>
      </c>
      <c r="B22" s="29">
        <v>31524691077</v>
      </c>
      <c r="C22" s="44" t="s">
        <v>46</v>
      </c>
      <c r="D22" s="30"/>
      <c r="E22" s="22">
        <v>4900</v>
      </c>
      <c r="F22" s="31">
        <f t="shared" si="0"/>
        <v>2124274.5499999998</v>
      </c>
    </row>
    <row r="23" spans="1:6" s="42" customFormat="1" x14ac:dyDescent="0.25">
      <c r="A23" s="41">
        <v>45139</v>
      </c>
      <c r="B23" s="29">
        <v>31524691954</v>
      </c>
      <c r="C23" s="44" t="s">
        <v>46</v>
      </c>
      <c r="D23" s="30"/>
      <c r="E23" s="22">
        <v>1350</v>
      </c>
      <c r="F23" s="31">
        <f t="shared" si="0"/>
        <v>2122924.5499999998</v>
      </c>
    </row>
    <row r="24" spans="1:6" s="42" customFormat="1" x14ac:dyDescent="0.25">
      <c r="A24" s="41">
        <v>45139</v>
      </c>
      <c r="B24" s="29">
        <v>31524692353</v>
      </c>
      <c r="C24" s="44" t="s">
        <v>46</v>
      </c>
      <c r="D24" s="30"/>
      <c r="E24" s="22">
        <v>2150</v>
      </c>
      <c r="F24" s="31">
        <f t="shared" si="0"/>
        <v>2120774.5499999998</v>
      </c>
    </row>
    <row r="25" spans="1:6" s="42" customFormat="1" x14ac:dyDescent="0.25">
      <c r="A25" s="41">
        <v>45139</v>
      </c>
      <c r="B25" s="29">
        <v>31524692657</v>
      </c>
      <c r="C25" s="44" t="s">
        <v>46</v>
      </c>
      <c r="D25" s="30"/>
      <c r="E25" s="22">
        <v>4950</v>
      </c>
      <c r="F25" s="31">
        <f t="shared" si="0"/>
        <v>2115824.5499999998</v>
      </c>
    </row>
    <row r="26" spans="1:6" s="42" customFormat="1" x14ac:dyDescent="0.25">
      <c r="A26" s="41">
        <v>45139</v>
      </c>
      <c r="B26" s="29">
        <v>31524693011</v>
      </c>
      <c r="C26" s="44" t="s">
        <v>46</v>
      </c>
      <c r="D26" s="30"/>
      <c r="E26" s="22">
        <v>750</v>
      </c>
      <c r="F26" s="31">
        <f t="shared" si="0"/>
        <v>2115074.5499999998</v>
      </c>
    </row>
    <row r="27" spans="1:6" s="42" customFormat="1" x14ac:dyDescent="0.25">
      <c r="A27" s="41">
        <v>45139</v>
      </c>
      <c r="B27" s="29">
        <v>31524693468</v>
      </c>
      <c r="C27" s="44" t="s">
        <v>46</v>
      </c>
      <c r="D27" s="30"/>
      <c r="E27" s="22">
        <v>2150</v>
      </c>
      <c r="F27" s="31">
        <f t="shared" si="0"/>
        <v>2112924.5499999998</v>
      </c>
    </row>
    <row r="28" spans="1:6" s="42" customFormat="1" x14ac:dyDescent="0.25">
      <c r="A28" s="41">
        <v>45139</v>
      </c>
      <c r="B28" s="29">
        <v>31524693753</v>
      </c>
      <c r="C28" s="44" t="s">
        <v>46</v>
      </c>
      <c r="D28" s="30"/>
      <c r="E28" s="22">
        <v>2150</v>
      </c>
      <c r="F28" s="31">
        <f t="shared" si="0"/>
        <v>2110774.5499999998</v>
      </c>
    </row>
    <row r="29" spans="1:6" s="42" customFormat="1" x14ac:dyDescent="0.25">
      <c r="A29" s="41">
        <v>45139</v>
      </c>
      <c r="B29" s="29">
        <v>31524704759</v>
      </c>
      <c r="C29" s="44" t="s">
        <v>46</v>
      </c>
      <c r="D29" s="30"/>
      <c r="E29" s="22">
        <v>1800</v>
      </c>
      <c r="F29" s="31">
        <f t="shared" si="0"/>
        <v>2108974.5499999998</v>
      </c>
    </row>
    <row r="30" spans="1:6" s="42" customFormat="1" x14ac:dyDescent="0.25">
      <c r="A30" s="41">
        <v>45139</v>
      </c>
      <c r="B30" s="29">
        <v>31524705092</v>
      </c>
      <c r="C30" s="44" t="s">
        <v>46</v>
      </c>
      <c r="D30" s="30"/>
      <c r="E30" s="22">
        <v>2700</v>
      </c>
      <c r="F30" s="31">
        <f t="shared" si="0"/>
        <v>2106274.5499999998</v>
      </c>
    </row>
    <row r="31" spans="1:6" s="42" customFormat="1" x14ac:dyDescent="0.25">
      <c r="A31" s="41">
        <v>45139</v>
      </c>
      <c r="B31" s="29">
        <v>31524705943</v>
      </c>
      <c r="C31" s="44" t="s">
        <v>46</v>
      </c>
      <c r="D31" s="30"/>
      <c r="E31" s="22">
        <v>900</v>
      </c>
      <c r="F31" s="31">
        <f t="shared" si="0"/>
        <v>2105374.5499999998</v>
      </c>
    </row>
    <row r="32" spans="1:6" s="42" customFormat="1" x14ac:dyDescent="0.25">
      <c r="A32" s="41">
        <v>45139</v>
      </c>
      <c r="B32" s="29">
        <v>31524706270</v>
      </c>
      <c r="C32" s="44" t="s">
        <v>46</v>
      </c>
      <c r="D32" s="30"/>
      <c r="E32" s="22">
        <v>2250</v>
      </c>
      <c r="F32" s="31">
        <f t="shared" si="0"/>
        <v>2103124.5499999998</v>
      </c>
    </row>
    <row r="33" spans="1:6" s="42" customFormat="1" x14ac:dyDescent="0.25">
      <c r="A33" s="41">
        <v>45139</v>
      </c>
      <c r="B33" s="29">
        <v>31524706554</v>
      </c>
      <c r="C33" s="44" t="s">
        <v>46</v>
      </c>
      <c r="D33" s="30"/>
      <c r="E33" s="22">
        <v>1700</v>
      </c>
      <c r="F33" s="31">
        <f t="shared" si="0"/>
        <v>2101424.5499999998</v>
      </c>
    </row>
    <row r="34" spans="1:6" s="42" customFormat="1" x14ac:dyDescent="0.25">
      <c r="A34" s="41">
        <v>45139</v>
      </c>
      <c r="B34" s="29">
        <v>31524706894</v>
      </c>
      <c r="C34" s="44" t="s">
        <v>46</v>
      </c>
      <c r="D34" s="30"/>
      <c r="E34" s="22">
        <v>1500</v>
      </c>
      <c r="F34" s="31">
        <f t="shared" si="0"/>
        <v>2099924.5499999998</v>
      </c>
    </row>
    <row r="35" spans="1:6" s="42" customFormat="1" x14ac:dyDescent="0.25">
      <c r="A35" s="41">
        <v>45139</v>
      </c>
      <c r="B35" s="29">
        <v>31524707237</v>
      </c>
      <c r="C35" s="44" t="s">
        <v>46</v>
      </c>
      <c r="D35" s="30"/>
      <c r="E35" s="22">
        <v>2150</v>
      </c>
      <c r="F35" s="31">
        <f t="shared" si="0"/>
        <v>2097774.5499999998</v>
      </c>
    </row>
    <row r="36" spans="1:6" s="42" customFormat="1" x14ac:dyDescent="0.25">
      <c r="A36" s="41">
        <v>45139</v>
      </c>
      <c r="B36" s="29">
        <v>31524707585</v>
      </c>
      <c r="C36" s="44" t="s">
        <v>46</v>
      </c>
      <c r="D36" s="30"/>
      <c r="E36" s="22">
        <v>3500</v>
      </c>
      <c r="F36" s="31">
        <f t="shared" si="0"/>
        <v>2094274.5499999998</v>
      </c>
    </row>
    <row r="37" spans="1:6" s="42" customFormat="1" x14ac:dyDescent="0.25">
      <c r="A37" s="41">
        <v>45139</v>
      </c>
      <c r="B37" s="29">
        <v>31524708107</v>
      </c>
      <c r="C37" s="44" t="s">
        <v>46</v>
      </c>
      <c r="D37" s="30"/>
      <c r="E37" s="22">
        <v>5250</v>
      </c>
      <c r="F37" s="31">
        <f t="shared" si="0"/>
        <v>2089024.5499999998</v>
      </c>
    </row>
    <row r="38" spans="1:6" s="42" customFormat="1" x14ac:dyDescent="0.25">
      <c r="A38" s="41">
        <v>45139</v>
      </c>
      <c r="B38" s="29">
        <v>31524708478</v>
      </c>
      <c r="C38" s="44" t="s">
        <v>46</v>
      </c>
      <c r="D38" s="30"/>
      <c r="E38" s="22">
        <v>6000</v>
      </c>
      <c r="F38" s="31">
        <f t="shared" si="0"/>
        <v>2083024.5499999998</v>
      </c>
    </row>
    <row r="39" spans="1:6" s="42" customFormat="1" x14ac:dyDescent="0.25">
      <c r="A39" s="41">
        <v>45139</v>
      </c>
      <c r="B39" s="29">
        <v>31524718503</v>
      </c>
      <c r="C39" s="44" t="s">
        <v>46</v>
      </c>
      <c r="D39" s="30"/>
      <c r="E39" s="22">
        <v>1700</v>
      </c>
      <c r="F39" s="31">
        <f t="shared" si="0"/>
        <v>2081324.5499999998</v>
      </c>
    </row>
    <row r="40" spans="1:6" s="42" customFormat="1" x14ac:dyDescent="0.25">
      <c r="A40" s="41">
        <v>45139</v>
      </c>
      <c r="B40" s="29">
        <v>31524718789</v>
      </c>
      <c r="C40" s="44" t="s">
        <v>46</v>
      </c>
      <c r="D40" s="30"/>
      <c r="E40" s="22">
        <v>16650</v>
      </c>
      <c r="F40" s="31">
        <f t="shared" si="0"/>
        <v>2064674.5499999998</v>
      </c>
    </row>
    <row r="41" spans="1:6" s="42" customFormat="1" x14ac:dyDescent="0.25">
      <c r="A41" s="41">
        <v>45139</v>
      </c>
      <c r="B41" s="29">
        <v>31524719125</v>
      </c>
      <c r="C41" s="44" t="s">
        <v>46</v>
      </c>
      <c r="D41" s="30"/>
      <c r="E41" s="22">
        <v>8250</v>
      </c>
      <c r="F41" s="31">
        <f t="shared" si="0"/>
        <v>2056424.5499999998</v>
      </c>
    </row>
    <row r="42" spans="1:6" s="42" customFormat="1" x14ac:dyDescent="0.25">
      <c r="A42" s="41">
        <v>45139</v>
      </c>
      <c r="B42" s="29">
        <v>31524719507</v>
      </c>
      <c r="C42" s="44" t="s">
        <v>46</v>
      </c>
      <c r="D42" s="30"/>
      <c r="E42" s="22">
        <v>3600</v>
      </c>
      <c r="F42" s="31">
        <f t="shared" si="0"/>
        <v>2052824.5499999998</v>
      </c>
    </row>
    <row r="43" spans="1:6" s="42" customFormat="1" x14ac:dyDescent="0.25">
      <c r="A43" s="41">
        <v>45139</v>
      </c>
      <c r="B43" s="29">
        <v>31524719885</v>
      </c>
      <c r="C43" s="44" t="s">
        <v>46</v>
      </c>
      <c r="D43" s="30"/>
      <c r="E43" s="22">
        <v>9800</v>
      </c>
      <c r="F43" s="31">
        <f t="shared" si="0"/>
        <v>2043024.5499999998</v>
      </c>
    </row>
    <row r="44" spans="1:6" s="42" customFormat="1" x14ac:dyDescent="0.25">
      <c r="A44" s="41">
        <v>45139</v>
      </c>
      <c r="B44" s="29">
        <v>3152470256</v>
      </c>
      <c r="C44" s="44" t="s">
        <v>46</v>
      </c>
      <c r="D44" s="30"/>
      <c r="E44" s="22">
        <v>750</v>
      </c>
      <c r="F44" s="31">
        <f t="shared" si="0"/>
        <v>2042274.5499999998</v>
      </c>
    </row>
    <row r="45" spans="1:6" s="42" customFormat="1" x14ac:dyDescent="0.25">
      <c r="A45" s="41">
        <v>45139</v>
      </c>
      <c r="B45" s="29">
        <v>31524721344</v>
      </c>
      <c r="C45" s="44" t="s">
        <v>46</v>
      </c>
      <c r="D45" s="30"/>
      <c r="E45" s="22">
        <v>900</v>
      </c>
      <c r="F45" s="31">
        <f t="shared" si="0"/>
        <v>2041374.5499999998</v>
      </c>
    </row>
    <row r="46" spans="1:6" s="42" customFormat="1" x14ac:dyDescent="0.25">
      <c r="A46" s="41">
        <v>45139</v>
      </c>
      <c r="B46" s="29">
        <v>31524721659</v>
      </c>
      <c r="C46" s="44" t="s">
        <v>46</v>
      </c>
      <c r="D46" s="30"/>
      <c r="E46" s="22">
        <v>2150</v>
      </c>
      <c r="F46" s="31">
        <f t="shared" si="0"/>
        <v>2039224.5499999998</v>
      </c>
    </row>
    <row r="47" spans="1:6" s="42" customFormat="1" x14ac:dyDescent="0.25">
      <c r="A47" s="41">
        <v>45139</v>
      </c>
      <c r="B47" s="29">
        <v>31524722004</v>
      </c>
      <c r="C47" s="44" t="s">
        <v>46</v>
      </c>
      <c r="D47" s="30"/>
      <c r="E47" s="22">
        <v>900</v>
      </c>
      <c r="F47" s="31">
        <f t="shared" si="0"/>
        <v>2038324.5499999998</v>
      </c>
    </row>
    <row r="48" spans="1:6" s="42" customFormat="1" x14ac:dyDescent="0.25">
      <c r="A48" s="41">
        <v>45139</v>
      </c>
      <c r="B48" s="29">
        <v>31524722325</v>
      </c>
      <c r="C48" s="44" t="s">
        <v>46</v>
      </c>
      <c r="D48" s="30"/>
      <c r="E48" s="22">
        <v>3400</v>
      </c>
      <c r="F48" s="31">
        <f t="shared" si="0"/>
        <v>2034924.5499999998</v>
      </c>
    </row>
    <row r="49" spans="1:6" s="42" customFormat="1" x14ac:dyDescent="0.25">
      <c r="A49" s="41">
        <v>45139</v>
      </c>
      <c r="B49" s="29">
        <v>31524732772</v>
      </c>
      <c r="C49" s="44" t="s">
        <v>46</v>
      </c>
      <c r="D49" s="30"/>
      <c r="E49" s="22">
        <v>6000</v>
      </c>
      <c r="F49" s="31">
        <f t="shared" si="0"/>
        <v>2028924.5499999998</v>
      </c>
    </row>
    <row r="50" spans="1:6" s="42" customFormat="1" x14ac:dyDescent="0.25">
      <c r="A50" s="41">
        <v>45139</v>
      </c>
      <c r="B50" s="29">
        <v>31524733782</v>
      </c>
      <c r="C50" s="44" t="s">
        <v>46</v>
      </c>
      <c r="D50" s="30"/>
      <c r="E50" s="22">
        <v>11150</v>
      </c>
      <c r="F50" s="31">
        <f t="shared" si="0"/>
        <v>2017774.5499999998</v>
      </c>
    </row>
    <row r="51" spans="1:6" s="42" customFormat="1" x14ac:dyDescent="0.25">
      <c r="A51" s="41">
        <v>45139</v>
      </c>
      <c r="B51" s="29">
        <v>31524734226</v>
      </c>
      <c r="C51" s="44" t="s">
        <v>46</v>
      </c>
      <c r="D51" s="30"/>
      <c r="E51" s="22">
        <v>3050</v>
      </c>
      <c r="F51" s="31">
        <f t="shared" si="0"/>
        <v>2014724.5499999998</v>
      </c>
    </row>
    <row r="52" spans="1:6" s="42" customFormat="1" x14ac:dyDescent="0.25">
      <c r="A52" s="41">
        <v>45139</v>
      </c>
      <c r="B52" s="29">
        <v>31524735591</v>
      </c>
      <c r="C52" s="44" t="s">
        <v>46</v>
      </c>
      <c r="D52" s="30"/>
      <c r="E52" s="22">
        <v>2450</v>
      </c>
      <c r="F52" s="31">
        <f t="shared" si="0"/>
        <v>2012274.5499999998</v>
      </c>
    </row>
    <row r="53" spans="1:6" s="42" customFormat="1" x14ac:dyDescent="0.25">
      <c r="A53" s="41">
        <v>45139</v>
      </c>
      <c r="B53" s="29">
        <v>31524735974</v>
      </c>
      <c r="C53" s="44" t="s">
        <v>46</v>
      </c>
      <c r="D53" s="30"/>
      <c r="E53" s="22">
        <v>750</v>
      </c>
      <c r="F53" s="31">
        <f t="shared" si="0"/>
        <v>2011524.5499999998</v>
      </c>
    </row>
    <row r="54" spans="1:6" s="42" customFormat="1" x14ac:dyDescent="0.25">
      <c r="A54" s="41">
        <v>45139</v>
      </c>
      <c r="B54" s="29">
        <v>31524736370</v>
      </c>
      <c r="C54" s="44" t="s">
        <v>46</v>
      </c>
      <c r="D54" s="30"/>
      <c r="E54" s="22">
        <v>1650</v>
      </c>
      <c r="F54" s="31">
        <f t="shared" si="0"/>
        <v>2009874.5499999998</v>
      </c>
    </row>
    <row r="55" spans="1:6" s="42" customFormat="1" x14ac:dyDescent="0.25">
      <c r="A55" s="41">
        <v>45139</v>
      </c>
      <c r="B55" s="29">
        <v>31524736657</v>
      </c>
      <c r="C55" s="44" t="s">
        <v>46</v>
      </c>
      <c r="D55" s="30"/>
      <c r="E55" s="22">
        <v>5250</v>
      </c>
      <c r="F55" s="31">
        <f t="shared" si="0"/>
        <v>2004624.5499999998</v>
      </c>
    </row>
    <row r="56" spans="1:6" s="42" customFormat="1" x14ac:dyDescent="0.25">
      <c r="A56" s="41">
        <v>45139</v>
      </c>
      <c r="B56" s="29">
        <v>31524737024</v>
      </c>
      <c r="C56" s="44" t="s">
        <v>46</v>
      </c>
      <c r="D56" s="30"/>
      <c r="E56" s="22">
        <v>2950</v>
      </c>
      <c r="F56" s="31">
        <f t="shared" si="0"/>
        <v>2001674.5499999998</v>
      </c>
    </row>
    <row r="57" spans="1:6" s="42" customFormat="1" x14ac:dyDescent="0.25">
      <c r="A57" s="41">
        <v>45139</v>
      </c>
      <c r="B57" s="29">
        <v>31524737401</v>
      </c>
      <c r="C57" s="44" t="s">
        <v>46</v>
      </c>
      <c r="D57" s="30"/>
      <c r="E57" s="22">
        <v>2250</v>
      </c>
      <c r="F57" s="31">
        <f t="shared" si="0"/>
        <v>1999424.5499999998</v>
      </c>
    </row>
    <row r="58" spans="1:6" s="42" customFormat="1" x14ac:dyDescent="0.25">
      <c r="A58" s="41">
        <v>45139</v>
      </c>
      <c r="B58" s="29">
        <v>31524737757</v>
      </c>
      <c r="C58" s="44" t="s">
        <v>46</v>
      </c>
      <c r="D58" s="30"/>
      <c r="E58" s="22">
        <v>10750</v>
      </c>
      <c r="F58" s="31">
        <f t="shared" si="0"/>
        <v>1988674.5499999998</v>
      </c>
    </row>
    <row r="59" spans="1:6" s="42" customFormat="1" x14ac:dyDescent="0.25">
      <c r="A59" s="41">
        <v>45139</v>
      </c>
      <c r="B59" s="29">
        <v>31524748169</v>
      </c>
      <c r="C59" s="44" t="s">
        <v>46</v>
      </c>
      <c r="D59" s="30"/>
      <c r="E59" s="22">
        <v>900</v>
      </c>
      <c r="F59" s="31">
        <f t="shared" si="0"/>
        <v>1987774.5499999998</v>
      </c>
    </row>
    <row r="60" spans="1:6" s="42" customFormat="1" x14ac:dyDescent="0.25">
      <c r="A60" s="41">
        <v>45139</v>
      </c>
      <c r="B60" s="29">
        <v>31524748539</v>
      </c>
      <c r="C60" s="44" t="s">
        <v>46</v>
      </c>
      <c r="D60" s="30"/>
      <c r="E60" s="22">
        <v>1350</v>
      </c>
      <c r="F60" s="31">
        <f t="shared" si="0"/>
        <v>1986424.5499999998</v>
      </c>
    </row>
    <row r="61" spans="1:6" s="42" customFormat="1" x14ac:dyDescent="0.25">
      <c r="A61" s="41">
        <v>45139</v>
      </c>
      <c r="B61" s="29">
        <v>31524749494</v>
      </c>
      <c r="C61" s="44" t="s">
        <v>46</v>
      </c>
      <c r="D61" s="30"/>
      <c r="E61" s="22">
        <v>1500</v>
      </c>
      <c r="F61" s="31">
        <f t="shared" si="0"/>
        <v>1984924.5499999998</v>
      </c>
    </row>
    <row r="62" spans="1:6" s="42" customFormat="1" x14ac:dyDescent="0.25">
      <c r="A62" s="41">
        <v>45139</v>
      </c>
      <c r="B62" s="29">
        <v>31524749859</v>
      </c>
      <c r="C62" s="44" t="s">
        <v>46</v>
      </c>
      <c r="D62" s="30"/>
      <c r="E62" s="22">
        <v>8250</v>
      </c>
      <c r="F62" s="31">
        <f t="shared" si="0"/>
        <v>1976674.5499999998</v>
      </c>
    </row>
    <row r="63" spans="1:6" s="42" customFormat="1" x14ac:dyDescent="0.25">
      <c r="A63" s="41">
        <v>45139</v>
      </c>
      <c r="B63" s="29">
        <v>31524750142</v>
      </c>
      <c r="C63" s="44" t="s">
        <v>46</v>
      </c>
      <c r="D63" s="30"/>
      <c r="E63" s="22">
        <v>2450</v>
      </c>
      <c r="F63" s="31">
        <f t="shared" si="0"/>
        <v>1974224.5499999998</v>
      </c>
    </row>
    <row r="64" spans="1:6" s="42" customFormat="1" x14ac:dyDescent="0.25">
      <c r="A64" s="41">
        <v>45139</v>
      </c>
      <c r="B64" s="29">
        <v>31524750464</v>
      </c>
      <c r="C64" s="44" t="s">
        <v>46</v>
      </c>
      <c r="D64" s="30"/>
      <c r="E64" s="22">
        <v>1800</v>
      </c>
      <c r="F64" s="31">
        <f t="shared" si="0"/>
        <v>1972424.5499999998</v>
      </c>
    </row>
    <row r="65" spans="1:6" s="42" customFormat="1" x14ac:dyDescent="0.25">
      <c r="A65" s="41">
        <v>45139</v>
      </c>
      <c r="B65" s="29">
        <v>31524750758</v>
      </c>
      <c r="C65" s="44" t="s">
        <v>46</v>
      </c>
      <c r="D65" s="30"/>
      <c r="E65" s="22">
        <v>1050</v>
      </c>
      <c r="F65" s="31">
        <f t="shared" si="0"/>
        <v>1971374.5499999998</v>
      </c>
    </row>
    <row r="66" spans="1:6" s="42" customFormat="1" x14ac:dyDescent="0.25">
      <c r="A66" s="41">
        <v>45139</v>
      </c>
      <c r="B66" s="29">
        <v>31524751460</v>
      </c>
      <c r="C66" s="44" t="s">
        <v>46</v>
      </c>
      <c r="D66" s="30"/>
      <c r="E66" s="22">
        <v>2150</v>
      </c>
      <c r="F66" s="31">
        <f t="shared" si="0"/>
        <v>1969224.5499999998</v>
      </c>
    </row>
    <row r="67" spans="1:6" s="42" customFormat="1" x14ac:dyDescent="0.25">
      <c r="A67" s="41">
        <v>45139</v>
      </c>
      <c r="B67" s="29">
        <v>31524751807</v>
      </c>
      <c r="C67" s="44" t="s">
        <v>46</v>
      </c>
      <c r="D67" s="30"/>
      <c r="E67" s="22">
        <v>13950</v>
      </c>
      <c r="F67" s="31">
        <f t="shared" si="0"/>
        <v>1955274.5499999998</v>
      </c>
    </row>
    <row r="68" spans="1:6" s="42" customFormat="1" x14ac:dyDescent="0.25">
      <c r="A68" s="41">
        <v>45139</v>
      </c>
      <c r="B68" s="29">
        <v>31524752171</v>
      </c>
      <c r="C68" s="44" t="s">
        <v>46</v>
      </c>
      <c r="D68" s="30"/>
      <c r="E68" s="22">
        <v>1350</v>
      </c>
      <c r="F68" s="31">
        <f t="shared" si="0"/>
        <v>1953924.5499999998</v>
      </c>
    </row>
    <row r="69" spans="1:6" s="42" customFormat="1" x14ac:dyDescent="0.25">
      <c r="A69" s="41">
        <v>45139</v>
      </c>
      <c r="B69" s="29">
        <v>31524765428</v>
      </c>
      <c r="C69" s="44" t="s">
        <v>46</v>
      </c>
      <c r="D69" s="30"/>
      <c r="E69" s="22">
        <v>1800</v>
      </c>
      <c r="F69" s="31">
        <f t="shared" si="0"/>
        <v>1952124.5499999998</v>
      </c>
    </row>
    <row r="70" spans="1:6" s="42" customFormat="1" x14ac:dyDescent="0.25">
      <c r="A70" s="41">
        <v>45139</v>
      </c>
      <c r="B70" s="29">
        <v>31524765747</v>
      </c>
      <c r="C70" s="44" t="s">
        <v>46</v>
      </c>
      <c r="D70" s="30"/>
      <c r="E70" s="22">
        <v>2150</v>
      </c>
      <c r="F70" s="31">
        <f t="shared" si="0"/>
        <v>1949974.5499999998</v>
      </c>
    </row>
    <row r="71" spans="1:6" s="42" customFormat="1" x14ac:dyDescent="0.25">
      <c r="A71" s="41">
        <v>45139</v>
      </c>
      <c r="B71" s="29">
        <v>31524766102</v>
      </c>
      <c r="C71" s="44" t="s">
        <v>46</v>
      </c>
      <c r="D71" s="30"/>
      <c r="E71" s="22">
        <v>5900</v>
      </c>
      <c r="F71" s="31">
        <f t="shared" si="0"/>
        <v>1944074.5499999998</v>
      </c>
    </row>
    <row r="72" spans="1:6" s="42" customFormat="1" x14ac:dyDescent="0.25">
      <c r="A72" s="41">
        <v>45139</v>
      </c>
      <c r="B72" s="29">
        <v>31524766397</v>
      </c>
      <c r="C72" s="44" t="s">
        <v>46</v>
      </c>
      <c r="D72" s="30"/>
      <c r="E72" s="22">
        <v>4200</v>
      </c>
      <c r="F72" s="31">
        <f t="shared" si="0"/>
        <v>1939874.5499999998</v>
      </c>
    </row>
    <row r="73" spans="1:6" s="42" customFormat="1" x14ac:dyDescent="0.25">
      <c r="A73" s="41">
        <v>45139</v>
      </c>
      <c r="B73" s="29">
        <v>31524766721</v>
      </c>
      <c r="C73" s="44" t="s">
        <v>46</v>
      </c>
      <c r="D73" s="30"/>
      <c r="E73" s="22">
        <v>750</v>
      </c>
      <c r="F73" s="31">
        <f t="shared" si="0"/>
        <v>1939124.5499999998</v>
      </c>
    </row>
    <row r="74" spans="1:6" s="42" customFormat="1" x14ac:dyDescent="0.25">
      <c r="A74" s="41">
        <v>45139</v>
      </c>
      <c r="B74" s="29">
        <v>3152477030</v>
      </c>
      <c r="C74" s="44" t="s">
        <v>46</v>
      </c>
      <c r="D74" s="30"/>
      <c r="E74" s="22">
        <v>13750</v>
      </c>
      <c r="F74" s="31">
        <f t="shared" si="0"/>
        <v>1925374.5499999998</v>
      </c>
    </row>
    <row r="75" spans="1:6" s="42" customFormat="1" x14ac:dyDescent="0.25">
      <c r="A75" s="41">
        <v>45139</v>
      </c>
      <c r="B75" s="29">
        <v>31524767315</v>
      </c>
      <c r="C75" s="44" t="s">
        <v>46</v>
      </c>
      <c r="D75" s="30"/>
      <c r="E75" s="22">
        <v>750</v>
      </c>
      <c r="F75" s="31">
        <f t="shared" ref="F75:F95" si="1">+F74+D75-E75</f>
        <v>1924624.5499999998</v>
      </c>
    </row>
    <row r="76" spans="1:6" s="42" customFormat="1" x14ac:dyDescent="0.25">
      <c r="A76" s="41">
        <v>45139</v>
      </c>
      <c r="B76" s="29">
        <v>31524767660</v>
      </c>
      <c r="C76" s="44" t="s">
        <v>46</v>
      </c>
      <c r="D76" s="30"/>
      <c r="E76" s="22">
        <v>900</v>
      </c>
      <c r="F76" s="31">
        <f t="shared" si="1"/>
        <v>1923724.5499999998</v>
      </c>
    </row>
    <row r="77" spans="1:6" s="42" customFormat="1" x14ac:dyDescent="0.25">
      <c r="A77" s="41">
        <v>45139</v>
      </c>
      <c r="B77" s="29">
        <v>31524768031</v>
      </c>
      <c r="C77" s="44" t="s">
        <v>46</v>
      </c>
      <c r="D77" s="30"/>
      <c r="E77" s="22">
        <v>4300</v>
      </c>
      <c r="F77" s="31">
        <f t="shared" si="1"/>
        <v>1919424.5499999998</v>
      </c>
    </row>
    <row r="78" spans="1:6" s="42" customFormat="1" x14ac:dyDescent="0.25">
      <c r="A78" s="41">
        <v>45139</v>
      </c>
      <c r="B78" s="29">
        <v>31524768417</v>
      </c>
      <c r="C78" s="44" t="s">
        <v>46</v>
      </c>
      <c r="D78" s="30"/>
      <c r="E78" s="22">
        <v>900</v>
      </c>
      <c r="F78" s="31">
        <f t="shared" si="1"/>
        <v>1918524.5499999998</v>
      </c>
    </row>
    <row r="79" spans="1:6" s="42" customFormat="1" x14ac:dyDescent="0.25">
      <c r="A79" s="41">
        <v>45139</v>
      </c>
      <c r="B79" s="29">
        <v>31524778391</v>
      </c>
      <c r="C79" s="44" t="s">
        <v>46</v>
      </c>
      <c r="D79" s="30"/>
      <c r="E79" s="22">
        <v>5100</v>
      </c>
      <c r="F79" s="31">
        <f t="shared" si="1"/>
        <v>1913424.5499999998</v>
      </c>
    </row>
    <row r="80" spans="1:6" s="42" customFormat="1" x14ac:dyDescent="0.25">
      <c r="A80" s="41">
        <v>45139</v>
      </c>
      <c r="B80" s="29">
        <v>31524778796</v>
      </c>
      <c r="C80" s="44" t="s">
        <v>46</v>
      </c>
      <c r="D80" s="30"/>
      <c r="E80" s="22">
        <v>1850</v>
      </c>
      <c r="F80" s="31">
        <f t="shared" si="1"/>
        <v>1911574.5499999998</v>
      </c>
    </row>
    <row r="81" spans="1:7" s="42" customFormat="1" x14ac:dyDescent="0.25">
      <c r="A81" s="41">
        <v>45139</v>
      </c>
      <c r="B81" s="29">
        <v>31524779664</v>
      </c>
      <c r="C81" s="44" t="s">
        <v>46</v>
      </c>
      <c r="D81" s="30"/>
      <c r="E81" s="22">
        <v>32900</v>
      </c>
      <c r="F81" s="31">
        <f t="shared" si="1"/>
        <v>1878674.5499999998</v>
      </c>
    </row>
    <row r="82" spans="1:7" s="42" customFormat="1" x14ac:dyDescent="0.25">
      <c r="A82" s="41">
        <v>45139</v>
      </c>
      <c r="B82" s="29">
        <v>31524780059</v>
      </c>
      <c r="C82" s="44" t="s">
        <v>46</v>
      </c>
      <c r="D82" s="30"/>
      <c r="E82" s="22">
        <v>750</v>
      </c>
      <c r="F82" s="31">
        <f t="shared" si="1"/>
        <v>1877924.5499999998</v>
      </c>
    </row>
    <row r="83" spans="1:7" s="42" customFormat="1" x14ac:dyDescent="0.25">
      <c r="A83" s="41">
        <v>45139</v>
      </c>
      <c r="B83" s="29">
        <v>31524780618</v>
      </c>
      <c r="C83" s="44" t="s">
        <v>46</v>
      </c>
      <c r="D83" s="30"/>
      <c r="E83" s="22">
        <v>4000</v>
      </c>
      <c r="F83" s="31">
        <f t="shared" si="1"/>
        <v>1873924.5499999998</v>
      </c>
    </row>
    <row r="84" spans="1:7" s="42" customFormat="1" x14ac:dyDescent="0.25">
      <c r="A84" s="41">
        <v>45139</v>
      </c>
      <c r="B84" s="29">
        <v>31524781029</v>
      </c>
      <c r="C84" s="44" t="s">
        <v>46</v>
      </c>
      <c r="D84" s="30"/>
      <c r="E84" s="22">
        <v>750</v>
      </c>
      <c r="F84" s="31">
        <f t="shared" si="1"/>
        <v>1873174.5499999998</v>
      </c>
    </row>
    <row r="85" spans="1:7" s="42" customFormat="1" x14ac:dyDescent="0.25">
      <c r="A85" s="41">
        <v>45139</v>
      </c>
      <c r="B85" s="29">
        <v>31524781382</v>
      </c>
      <c r="C85" s="44" t="s">
        <v>46</v>
      </c>
      <c r="D85" s="30"/>
      <c r="E85" s="22">
        <v>2150</v>
      </c>
      <c r="F85" s="31">
        <f t="shared" si="1"/>
        <v>1871024.5499999998</v>
      </c>
    </row>
    <row r="86" spans="1:7" s="42" customFormat="1" x14ac:dyDescent="0.25">
      <c r="A86" s="41">
        <v>45139</v>
      </c>
      <c r="B86" s="29">
        <v>31524782122</v>
      </c>
      <c r="C86" s="44" t="s">
        <v>46</v>
      </c>
      <c r="D86" s="30"/>
      <c r="E86" s="22">
        <v>2450</v>
      </c>
      <c r="F86" s="31">
        <f t="shared" si="1"/>
        <v>1868574.5499999998</v>
      </c>
    </row>
    <row r="87" spans="1:7" s="42" customFormat="1" x14ac:dyDescent="0.25">
      <c r="A87" s="41">
        <v>45139</v>
      </c>
      <c r="B87" s="29">
        <v>31524782452</v>
      </c>
      <c r="C87" s="44" t="s">
        <v>46</v>
      </c>
      <c r="D87" s="30"/>
      <c r="E87" s="22">
        <v>1050</v>
      </c>
      <c r="F87" s="31">
        <f t="shared" si="1"/>
        <v>1867524.5499999998</v>
      </c>
    </row>
    <row r="88" spans="1:7" s="42" customFormat="1" ht="23.25" x14ac:dyDescent="0.25">
      <c r="A88" s="41">
        <v>45139</v>
      </c>
      <c r="B88" s="29">
        <v>31524782829</v>
      </c>
      <c r="C88" s="44" t="s">
        <v>47</v>
      </c>
      <c r="D88" s="30"/>
      <c r="E88" s="22">
        <v>850600.72</v>
      </c>
      <c r="F88" s="31">
        <f t="shared" si="1"/>
        <v>1016923.8299999998</v>
      </c>
    </row>
    <row r="89" spans="1:7" s="42" customFormat="1" x14ac:dyDescent="0.25">
      <c r="A89" s="41">
        <v>45139</v>
      </c>
      <c r="B89" s="29">
        <v>31524794087</v>
      </c>
      <c r="C89" s="44" t="s">
        <v>48</v>
      </c>
      <c r="D89" s="30"/>
      <c r="E89" s="22">
        <v>205157.7</v>
      </c>
      <c r="F89" s="31">
        <f t="shared" si="1"/>
        <v>811766.12999999989</v>
      </c>
    </row>
    <row r="90" spans="1:7" s="42" customFormat="1" ht="23.25" x14ac:dyDescent="0.25">
      <c r="A90" s="41">
        <v>45139</v>
      </c>
      <c r="B90" s="29">
        <v>31524794770</v>
      </c>
      <c r="C90" s="44" t="s">
        <v>49</v>
      </c>
      <c r="D90" s="30"/>
      <c r="E90" s="22">
        <v>14250</v>
      </c>
      <c r="F90" s="31">
        <f t="shared" si="1"/>
        <v>797516.12999999989</v>
      </c>
    </row>
    <row r="91" spans="1:7" s="42" customFormat="1" x14ac:dyDescent="0.25">
      <c r="A91" s="41">
        <v>45139</v>
      </c>
      <c r="B91" s="29">
        <v>31524795228</v>
      </c>
      <c r="C91" s="44" t="s">
        <v>48</v>
      </c>
      <c r="D91" s="30"/>
      <c r="E91" s="22">
        <v>434837.522</v>
      </c>
      <c r="F91" s="31">
        <f t="shared" si="1"/>
        <v>362678.60799999989</v>
      </c>
    </row>
    <row r="92" spans="1:7" s="42" customFormat="1" x14ac:dyDescent="0.25">
      <c r="A92" s="41">
        <v>45139</v>
      </c>
      <c r="B92" s="29">
        <v>31524795812</v>
      </c>
      <c r="C92" s="44" t="s">
        <v>48</v>
      </c>
      <c r="D92" s="30"/>
      <c r="E92" s="22">
        <v>113913.42600000001</v>
      </c>
      <c r="F92" s="31">
        <f t="shared" si="1"/>
        <v>248765.18199999988</v>
      </c>
    </row>
    <row r="93" spans="1:7" s="42" customFormat="1" x14ac:dyDescent="0.25">
      <c r="A93" s="41">
        <v>45139</v>
      </c>
      <c r="B93" s="29">
        <v>31524796355</v>
      </c>
      <c r="C93" s="44" t="s">
        <v>50</v>
      </c>
      <c r="D93" s="30"/>
      <c r="E93" s="22">
        <v>11783.08</v>
      </c>
      <c r="F93" s="31">
        <f t="shared" si="1"/>
        <v>236982.1019999999</v>
      </c>
    </row>
    <row r="94" spans="1:7" s="42" customFormat="1" ht="23.25" x14ac:dyDescent="0.25">
      <c r="A94" s="41">
        <v>45139</v>
      </c>
      <c r="B94" s="29">
        <v>31524796706</v>
      </c>
      <c r="C94" s="44" t="s">
        <v>51</v>
      </c>
      <c r="D94" s="30"/>
      <c r="E94" s="22">
        <v>147901.54800000004</v>
      </c>
      <c r="F94" s="31">
        <f t="shared" si="1"/>
        <v>89080.553999999858</v>
      </c>
    </row>
    <row r="95" spans="1:7" s="42" customFormat="1" x14ac:dyDescent="0.25">
      <c r="A95" s="41">
        <v>45140</v>
      </c>
      <c r="B95" s="29">
        <v>31538310521</v>
      </c>
      <c r="C95" s="44" t="s">
        <v>52</v>
      </c>
      <c r="D95" s="30"/>
      <c r="E95" s="22">
        <v>80723.459000000017</v>
      </c>
      <c r="F95" s="31">
        <f t="shared" si="1"/>
        <v>8357.0949999998411</v>
      </c>
    </row>
    <row r="96" spans="1:7" x14ac:dyDescent="0.25">
      <c r="A96" s="41">
        <v>45169</v>
      </c>
      <c r="B96" s="46" t="s">
        <v>53</v>
      </c>
      <c r="C96" s="47" t="s">
        <v>54</v>
      </c>
      <c r="D96" s="25"/>
      <c r="E96" s="59">
        <v>3359.39</v>
      </c>
      <c r="F96" s="31">
        <f>+F95+D96-E96</f>
        <v>4997.7049999998417</v>
      </c>
      <c r="G96" s="28"/>
    </row>
    <row r="97" spans="1:10" x14ac:dyDescent="0.25">
      <c r="G97" s="28"/>
      <c r="H97" s="28"/>
    </row>
    <row r="98" spans="1:10" x14ac:dyDescent="0.25">
      <c r="G98" s="28"/>
      <c r="H98" s="28"/>
    </row>
    <row r="99" spans="1:10" x14ac:dyDescent="0.25">
      <c r="G99" s="28"/>
      <c r="H99" s="28"/>
    </row>
    <row r="100" spans="1:10" x14ac:dyDescent="0.25">
      <c r="A100" t="s">
        <v>55</v>
      </c>
      <c r="D100" t="s">
        <v>56</v>
      </c>
    </row>
    <row r="101" spans="1:10" x14ac:dyDescent="0.25">
      <c r="A101" t="s">
        <v>19</v>
      </c>
      <c r="D101" t="s">
        <v>20</v>
      </c>
      <c r="G101" s="28"/>
      <c r="I101" s="28"/>
    </row>
    <row r="102" spans="1:10" x14ac:dyDescent="0.25">
      <c r="J102" s="28"/>
    </row>
    <row r="174" spans="7:7" x14ac:dyDescent="0.25">
      <c r="G174" s="60"/>
    </row>
    <row r="175" spans="7:7" x14ac:dyDescent="0.25">
      <c r="G175" s="61"/>
    </row>
  </sheetData>
  <mergeCells count="3">
    <mergeCell ref="A1:E1"/>
    <mergeCell ref="A3:E3"/>
    <mergeCell ref="A6:E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DE48D-7098-4F74-9484-37C08384126D}">
  <dimension ref="A1:J151"/>
  <sheetViews>
    <sheetView tabSelected="1" topLeftCell="A62" workbookViewId="0">
      <selection activeCell="I68" sqref="I68"/>
    </sheetView>
  </sheetViews>
  <sheetFormatPr baseColWidth="10" defaultRowHeight="15" x14ac:dyDescent="0.25"/>
  <cols>
    <col min="1" max="1" width="9.140625" customWidth="1"/>
    <col min="2" max="2" width="16.5703125" bestFit="1" customWidth="1"/>
    <col min="3" max="3" width="48" customWidth="1"/>
    <col min="4" max="4" width="10.7109375" customWidth="1"/>
    <col min="5" max="5" width="10" bestFit="1" customWidth="1"/>
    <col min="6" max="6" width="11.7109375" style="62" bestFit="1" customWidth="1"/>
    <col min="7" max="7" width="17.28515625" style="63" bestFit="1" customWidth="1"/>
    <col min="8" max="8" width="16.28515625" style="63" customWidth="1"/>
    <col min="9" max="9" width="17.28515625" style="63" bestFit="1" customWidth="1"/>
    <col min="10" max="10" width="17.28515625" bestFit="1" customWidth="1"/>
  </cols>
  <sheetData>
    <row r="1" spans="1:9" ht="15" customHeight="1" x14ac:dyDescent="0.25">
      <c r="A1" s="2" t="s">
        <v>57</v>
      </c>
      <c r="B1" s="2"/>
      <c r="C1" s="2"/>
      <c r="D1" s="2"/>
      <c r="E1" s="2"/>
    </row>
    <row r="2" spans="1:9" ht="15.75" x14ac:dyDescent="0.25">
      <c r="A2" s="3"/>
      <c r="B2" s="3"/>
      <c r="C2" s="3" t="s">
        <v>58</v>
      </c>
      <c r="D2" s="3"/>
      <c r="E2" s="3"/>
    </row>
    <row r="3" spans="1:9" x14ac:dyDescent="0.25">
      <c r="A3" s="64" t="s">
        <v>59</v>
      </c>
      <c r="B3" s="64"/>
      <c r="C3" s="64"/>
      <c r="D3" s="64"/>
      <c r="E3" s="64"/>
    </row>
    <row r="4" spans="1:9" x14ac:dyDescent="0.25">
      <c r="A4" s="4" t="s">
        <v>60</v>
      </c>
      <c r="B4" s="4"/>
      <c r="C4" s="4"/>
      <c r="D4" s="4"/>
      <c r="E4" s="4"/>
    </row>
    <row r="5" spans="1:9" x14ac:dyDescent="0.25">
      <c r="A5" s="4" t="s">
        <v>61</v>
      </c>
      <c r="B5" s="4"/>
      <c r="C5" s="4"/>
      <c r="D5" s="4"/>
      <c r="E5" s="4"/>
    </row>
    <row r="6" spans="1:9" x14ac:dyDescent="0.25">
      <c r="A6" s="56"/>
      <c r="B6" s="56"/>
      <c r="C6" s="56"/>
      <c r="D6" s="56"/>
      <c r="E6" s="56"/>
    </row>
    <row r="7" spans="1:9" ht="20.25" customHeight="1" thickBot="1" x14ac:dyDescent="0.3">
      <c r="A7" s="6" t="s">
        <v>6</v>
      </c>
      <c r="B7" s="6"/>
      <c r="C7" s="6"/>
      <c r="D7" s="6"/>
      <c r="E7" s="7"/>
      <c r="F7" s="65"/>
    </row>
    <row r="8" spans="1:9" ht="18.75" customHeight="1" thickBot="1" x14ac:dyDescent="0.3">
      <c r="A8" s="9" t="s">
        <v>7</v>
      </c>
      <c r="B8" s="66" t="s">
        <v>8</v>
      </c>
      <c r="C8" s="10" t="s">
        <v>9</v>
      </c>
      <c r="D8" s="10" t="s">
        <v>62</v>
      </c>
      <c r="E8" s="10" t="s">
        <v>11</v>
      </c>
      <c r="F8" s="67" t="s">
        <v>12</v>
      </c>
    </row>
    <row r="9" spans="1:9" ht="13.5" customHeight="1" x14ac:dyDescent="0.25">
      <c r="A9" s="12">
        <v>45139</v>
      </c>
      <c r="B9" s="68"/>
      <c r="C9" s="14" t="s">
        <v>13</v>
      </c>
      <c r="D9" s="69"/>
      <c r="E9" s="16"/>
      <c r="F9" s="70">
        <v>39154190.799999975</v>
      </c>
      <c r="G9" s="71"/>
    </row>
    <row r="10" spans="1:9" s="42" customFormat="1" ht="13.5" customHeight="1" x14ac:dyDescent="0.25">
      <c r="A10" s="18">
        <v>45141</v>
      </c>
      <c r="B10" s="19">
        <v>4524000000008</v>
      </c>
      <c r="C10" s="20" t="s">
        <v>63</v>
      </c>
      <c r="D10" s="21">
        <v>11114600.76</v>
      </c>
      <c r="E10" s="22"/>
      <c r="F10" s="72">
        <f>+D10+F9-E10</f>
        <v>50268791.559999973</v>
      </c>
      <c r="G10" s="71"/>
      <c r="H10" s="63"/>
      <c r="I10" s="63"/>
    </row>
    <row r="11" spans="1:9" s="42" customFormat="1" ht="13.5" customHeight="1" x14ac:dyDescent="0.25">
      <c r="A11" s="18">
        <v>45141</v>
      </c>
      <c r="B11" s="19">
        <v>2.3080300309000998E+17</v>
      </c>
      <c r="C11" s="20" t="s">
        <v>64</v>
      </c>
      <c r="D11" s="21">
        <v>143096</v>
      </c>
      <c r="E11" s="22"/>
      <c r="F11" s="72">
        <f>+F10+D11-E11</f>
        <v>50411887.559999973</v>
      </c>
      <c r="G11" s="71"/>
      <c r="H11" s="63"/>
      <c r="I11" s="63"/>
    </row>
    <row r="12" spans="1:9" ht="13.5" customHeight="1" x14ac:dyDescent="0.25">
      <c r="A12" s="18">
        <v>45142</v>
      </c>
      <c r="B12" s="19">
        <v>16773</v>
      </c>
      <c r="C12" s="73" t="s">
        <v>65</v>
      </c>
      <c r="D12" s="21"/>
      <c r="E12" s="22">
        <v>49295.199999999997</v>
      </c>
      <c r="F12" s="72">
        <f t="shared" ref="F12:F73" si="0">+F11+D12-E12</f>
        <v>50362592.35999997</v>
      </c>
      <c r="G12" s="71"/>
    </row>
    <row r="13" spans="1:9" s="42" customFormat="1" ht="13.5" customHeight="1" x14ac:dyDescent="0.25">
      <c r="A13" s="18">
        <v>45147</v>
      </c>
      <c r="B13" s="19">
        <v>31603808340</v>
      </c>
      <c r="C13" s="73" t="s">
        <v>66</v>
      </c>
      <c r="D13" s="21"/>
      <c r="E13" s="22">
        <v>13461.19</v>
      </c>
      <c r="F13" s="72">
        <f t="shared" si="0"/>
        <v>50349131.169999972</v>
      </c>
      <c r="G13" s="71"/>
      <c r="H13" s="63"/>
      <c r="I13" s="63"/>
    </row>
    <row r="14" spans="1:9" s="42" customFormat="1" ht="13.5" customHeight="1" x14ac:dyDescent="0.25">
      <c r="A14" s="18">
        <v>45149</v>
      </c>
      <c r="B14" s="19">
        <v>31618339805</v>
      </c>
      <c r="C14" s="73" t="s">
        <v>67</v>
      </c>
      <c r="D14" s="21"/>
      <c r="E14" s="22">
        <v>155664.4</v>
      </c>
      <c r="F14" s="72">
        <f t="shared" si="0"/>
        <v>50193466.769999973</v>
      </c>
      <c r="G14" s="71"/>
      <c r="H14" s="63"/>
      <c r="I14" s="63"/>
    </row>
    <row r="15" spans="1:9" s="42" customFormat="1" ht="23.25" x14ac:dyDescent="0.25">
      <c r="A15" s="18">
        <v>45149</v>
      </c>
      <c r="B15" s="19">
        <v>31618340245</v>
      </c>
      <c r="C15" s="73" t="s">
        <v>68</v>
      </c>
      <c r="D15" s="21"/>
      <c r="E15" s="22">
        <v>787.51</v>
      </c>
      <c r="F15" s="72">
        <f t="shared" si="0"/>
        <v>50192679.259999976</v>
      </c>
      <c r="G15" s="63"/>
      <c r="H15" s="63"/>
      <c r="I15" s="63"/>
    </row>
    <row r="16" spans="1:9" s="42" customFormat="1" ht="13.5" customHeight="1" x14ac:dyDescent="0.25">
      <c r="A16" s="18">
        <v>45149</v>
      </c>
      <c r="B16" s="19">
        <v>3168340921</v>
      </c>
      <c r="C16" s="73" t="s">
        <v>69</v>
      </c>
      <c r="D16" s="21"/>
      <c r="E16" s="22">
        <v>356.74</v>
      </c>
      <c r="F16" s="72">
        <f>+F15+D16-E16</f>
        <v>50192322.519999973</v>
      </c>
      <c r="G16" s="71"/>
      <c r="H16" s="63"/>
      <c r="I16" s="63"/>
    </row>
    <row r="17" spans="1:9" s="42" customFormat="1" ht="13.5" customHeight="1" x14ac:dyDescent="0.25">
      <c r="A17" s="18">
        <v>45149</v>
      </c>
      <c r="B17" s="19">
        <v>2.3081100392000998E+17</v>
      </c>
      <c r="C17" s="73" t="s">
        <v>70</v>
      </c>
      <c r="D17" s="21">
        <v>30850</v>
      </c>
      <c r="E17" s="22"/>
      <c r="F17" s="72">
        <f t="shared" si="0"/>
        <v>50223172.519999973</v>
      </c>
      <c r="G17" s="71"/>
      <c r="H17" s="63"/>
      <c r="I17" s="63"/>
    </row>
    <row r="18" spans="1:9" s="42" customFormat="1" ht="13.5" customHeight="1" x14ac:dyDescent="0.25">
      <c r="A18" s="18">
        <v>45152</v>
      </c>
      <c r="B18" s="19">
        <v>2.3081400309002E+17</v>
      </c>
      <c r="C18" s="73" t="s">
        <v>64</v>
      </c>
      <c r="D18" s="21">
        <v>67169</v>
      </c>
      <c r="E18" s="22"/>
      <c r="F18" s="72">
        <f t="shared" si="0"/>
        <v>50290341.519999973</v>
      </c>
      <c r="G18" s="71"/>
      <c r="H18" s="63"/>
      <c r="I18" s="63"/>
    </row>
    <row r="19" spans="1:9" s="42" customFormat="1" ht="13.5" customHeight="1" x14ac:dyDescent="0.25">
      <c r="A19" s="18">
        <v>45152</v>
      </c>
      <c r="B19" s="19">
        <v>16774</v>
      </c>
      <c r="C19" s="73" t="s">
        <v>71</v>
      </c>
      <c r="D19" s="21"/>
      <c r="E19" s="22">
        <v>6922.01</v>
      </c>
      <c r="F19" s="72">
        <f t="shared" si="0"/>
        <v>50283419.509999976</v>
      </c>
      <c r="G19" s="71"/>
      <c r="H19" s="63"/>
      <c r="I19" s="63"/>
    </row>
    <row r="20" spans="1:9" s="42" customFormat="1" ht="23.25" x14ac:dyDescent="0.25">
      <c r="A20" s="18">
        <v>45159</v>
      </c>
      <c r="B20" s="19">
        <v>31707892613</v>
      </c>
      <c r="C20" s="73" t="s">
        <v>72</v>
      </c>
      <c r="D20" s="21"/>
      <c r="E20" s="22">
        <v>424619.41</v>
      </c>
      <c r="F20" s="72">
        <f t="shared" si="0"/>
        <v>49858800.099999979</v>
      </c>
      <c r="G20" s="63"/>
      <c r="H20" s="63"/>
      <c r="I20" s="63"/>
    </row>
    <row r="21" spans="1:9" s="42" customFormat="1" ht="23.25" x14ac:dyDescent="0.25">
      <c r="A21" s="18">
        <v>45159</v>
      </c>
      <c r="B21" s="19">
        <v>31707893038</v>
      </c>
      <c r="C21" s="73" t="s">
        <v>73</v>
      </c>
      <c r="D21" s="21"/>
      <c r="E21" s="22">
        <v>721671.06</v>
      </c>
      <c r="F21" s="72">
        <f t="shared" si="0"/>
        <v>49137129.039999977</v>
      </c>
      <c r="G21" s="63"/>
      <c r="H21" s="63"/>
      <c r="I21" s="63"/>
    </row>
    <row r="22" spans="1:9" s="42" customFormat="1" ht="23.25" x14ac:dyDescent="0.25">
      <c r="A22" s="18">
        <v>45159</v>
      </c>
      <c r="B22" s="19">
        <v>31707893872</v>
      </c>
      <c r="C22" s="73" t="s">
        <v>74</v>
      </c>
      <c r="D22" s="21"/>
      <c r="E22" s="22">
        <v>74354</v>
      </c>
      <c r="F22" s="72">
        <f t="shared" si="0"/>
        <v>49062775.039999977</v>
      </c>
      <c r="G22" s="63"/>
      <c r="H22" s="63"/>
      <c r="I22" s="63"/>
    </row>
    <row r="23" spans="1:9" s="42" customFormat="1" x14ac:dyDescent="0.25">
      <c r="A23" s="18">
        <v>45159</v>
      </c>
      <c r="B23" s="19">
        <v>31707894560</v>
      </c>
      <c r="C23" s="74" t="s">
        <v>75</v>
      </c>
      <c r="D23" s="21"/>
      <c r="E23" s="22">
        <v>347003.85</v>
      </c>
      <c r="F23" s="72">
        <f t="shared" si="0"/>
        <v>48715771.189999975</v>
      </c>
      <c r="G23" s="63"/>
      <c r="H23" s="63"/>
      <c r="I23" s="63"/>
    </row>
    <row r="24" spans="1:9" s="42" customFormat="1" ht="23.25" x14ac:dyDescent="0.25">
      <c r="A24" s="18">
        <v>45159</v>
      </c>
      <c r="B24" s="19">
        <v>31707894941</v>
      </c>
      <c r="C24" s="73" t="s">
        <v>76</v>
      </c>
      <c r="D24" s="21"/>
      <c r="E24" s="22">
        <v>147628.85</v>
      </c>
      <c r="F24" s="72">
        <f t="shared" si="0"/>
        <v>48568142.339999974</v>
      </c>
      <c r="G24" s="63"/>
      <c r="H24" s="63"/>
      <c r="I24" s="63"/>
    </row>
    <row r="25" spans="1:9" s="42" customFormat="1" ht="34.5" x14ac:dyDescent="0.25">
      <c r="A25" s="18">
        <v>45159</v>
      </c>
      <c r="B25" s="19">
        <v>31707895605</v>
      </c>
      <c r="C25" s="74" t="s">
        <v>77</v>
      </c>
      <c r="D25" s="21"/>
      <c r="E25" s="22">
        <v>991389.59</v>
      </c>
      <c r="F25" s="72">
        <f t="shared" si="0"/>
        <v>47576752.74999997</v>
      </c>
      <c r="G25" s="63"/>
      <c r="H25" s="63"/>
      <c r="I25" s="63"/>
    </row>
    <row r="26" spans="1:9" s="42" customFormat="1" ht="23.25" x14ac:dyDescent="0.25">
      <c r="A26" s="18">
        <v>45159</v>
      </c>
      <c r="B26" s="19">
        <v>31707896695</v>
      </c>
      <c r="C26" s="73" t="s">
        <v>78</v>
      </c>
      <c r="D26" s="21"/>
      <c r="E26" s="22">
        <v>310702.11</v>
      </c>
      <c r="F26" s="72">
        <f t="shared" si="0"/>
        <v>47266050.639999971</v>
      </c>
      <c r="G26" s="63"/>
      <c r="H26" s="63"/>
      <c r="I26" s="63"/>
    </row>
    <row r="27" spans="1:9" s="42" customFormat="1" x14ac:dyDescent="0.25">
      <c r="A27" s="18">
        <v>45159</v>
      </c>
      <c r="B27" s="19">
        <v>31707897113</v>
      </c>
      <c r="C27" s="73" t="s">
        <v>79</v>
      </c>
      <c r="D27" s="21"/>
      <c r="E27" s="22">
        <v>347475</v>
      </c>
      <c r="F27" s="72">
        <f t="shared" si="0"/>
        <v>46918575.639999971</v>
      </c>
      <c r="G27" s="63"/>
      <c r="H27" s="63"/>
      <c r="I27" s="63"/>
    </row>
    <row r="28" spans="1:9" s="42" customFormat="1" ht="23.25" x14ac:dyDescent="0.25">
      <c r="A28" s="18">
        <v>45159</v>
      </c>
      <c r="B28" s="19">
        <v>31707897494</v>
      </c>
      <c r="C28" s="73" t="s">
        <v>80</v>
      </c>
      <c r="D28" s="21"/>
      <c r="E28" s="22">
        <v>1228875</v>
      </c>
      <c r="F28" s="72">
        <f t="shared" si="0"/>
        <v>45689700.639999971</v>
      </c>
      <c r="G28" s="63"/>
      <c r="H28" s="63"/>
      <c r="I28" s="63"/>
    </row>
    <row r="29" spans="1:9" s="42" customFormat="1" ht="23.25" x14ac:dyDescent="0.25">
      <c r="A29" s="18">
        <v>45159</v>
      </c>
      <c r="B29" s="19">
        <v>31707898131</v>
      </c>
      <c r="C29" s="73" t="s">
        <v>81</v>
      </c>
      <c r="D29" s="21"/>
      <c r="E29" s="22">
        <v>45600</v>
      </c>
      <c r="F29" s="72">
        <f t="shared" si="0"/>
        <v>45644100.639999971</v>
      </c>
      <c r="G29" s="63"/>
      <c r="H29" s="63"/>
      <c r="I29" s="63"/>
    </row>
    <row r="30" spans="1:9" s="42" customFormat="1" x14ac:dyDescent="0.25">
      <c r="A30" s="18">
        <v>45159</v>
      </c>
      <c r="B30" s="19">
        <v>31707909264</v>
      </c>
      <c r="C30" s="73" t="s">
        <v>82</v>
      </c>
      <c r="D30" s="21"/>
      <c r="E30" s="22">
        <v>40680</v>
      </c>
      <c r="F30" s="72">
        <f t="shared" si="0"/>
        <v>45603420.639999971</v>
      </c>
      <c r="G30" s="63"/>
      <c r="H30" s="63"/>
      <c r="I30" s="63"/>
    </row>
    <row r="31" spans="1:9" s="42" customFormat="1" x14ac:dyDescent="0.25">
      <c r="A31" s="18">
        <v>45159</v>
      </c>
      <c r="B31" s="19">
        <v>31707910065</v>
      </c>
      <c r="C31" s="73" t="s">
        <v>83</v>
      </c>
      <c r="D31" s="21"/>
      <c r="E31" s="22">
        <v>36852.519999999997</v>
      </c>
      <c r="F31" s="72">
        <f t="shared" si="0"/>
        <v>45566568.119999968</v>
      </c>
      <c r="G31" s="63"/>
      <c r="H31" s="63"/>
      <c r="I31" s="63"/>
    </row>
    <row r="32" spans="1:9" s="42" customFormat="1" x14ac:dyDescent="0.25">
      <c r="A32" s="18">
        <v>45159</v>
      </c>
      <c r="B32" s="19">
        <v>31707910416</v>
      </c>
      <c r="C32" s="73" t="s">
        <v>84</v>
      </c>
      <c r="D32" s="21"/>
      <c r="E32" s="22">
        <v>191902.25</v>
      </c>
      <c r="F32" s="72">
        <f t="shared" si="0"/>
        <v>45374665.869999968</v>
      </c>
      <c r="G32" s="63"/>
      <c r="H32" s="63"/>
      <c r="I32" s="63"/>
    </row>
    <row r="33" spans="1:9" s="42" customFormat="1" ht="23.25" x14ac:dyDescent="0.25">
      <c r="A33" s="18">
        <v>45159</v>
      </c>
      <c r="B33" s="19">
        <v>31707910843</v>
      </c>
      <c r="C33" s="73" t="s">
        <v>85</v>
      </c>
      <c r="D33" s="21"/>
      <c r="E33" s="22">
        <v>66613.5</v>
      </c>
      <c r="F33" s="72">
        <f t="shared" si="0"/>
        <v>45308052.369999968</v>
      </c>
      <c r="G33" s="63"/>
      <c r="H33" s="63"/>
      <c r="I33" s="63"/>
    </row>
    <row r="34" spans="1:9" s="42" customFormat="1" x14ac:dyDescent="0.25">
      <c r="A34" s="18">
        <v>45159</v>
      </c>
      <c r="B34" s="19">
        <v>31707911253</v>
      </c>
      <c r="C34" s="73" t="s">
        <v>86</v>
      </c>
      <c r="D34" s="21"/>
      <c r="E34" s="22">
        <v>2079.1999999999998</v>
      </c>
      <c r="F34" s="72">
        <f t="shared" si="0"/>
        <v>45305973.169999965</v>
      </c>
      <c r="G34" s="63"/>
      <c r="H34" s="63"/>
      <c r="I34" s="63"/>
    </row>
    <row r="35" spans="1:9" s="42" customFormat="1" x14ac:dyDescent="0.25">
      <c r="A35" s="18">
        <v>45159</v>
      </c>
      <c r="B35" s="19">
        <v>31707911562</v>
      </c>
      <c r="C35" s="73" t="s">
        <v>87</v>
      </c>
      <c r="D35" s="21"/>
      <c r="E35" s="22">
        <v>11281.25</v>
      </c>
      <c r="F35" s="72">
        <f t="shared" si="0"/>
        <v>45294691.919999965</v>
      </c>
      <c r="G35" s="63"/>
      <c r="H35" s="63"/>
      <c r="I35" s="63"/>
    </row>
    <row r="36" spans="1:9" s="42" customFormat="1" x14ac:dyDescent="0.25">
      <c r="A36" s="18">
        <v>45159</v>
      </c>
      <c r="B36" s="19">
        <v>31707911904</v>
      </c>
      <c r="C36" s="74" t="s">
        <v>88</v>
      </c>
      <c r="D36" s="21"/>
      <c r="E36" s="22">
        <v>1422076.27</v>
      </c>
      <c r="F36" s="72">
        <f t="shared" si="0"/>
        <v>43872615.649999961</v>
      </c>
      <c r="G36" s="63"/>
      <c r="H36" s="63"/>
      <c r="I36" s="63"/>
    </row>
    <row r="37" spans="1:9" s="42" customFormat="1" x14ac:dyDescent="0.25">
      <c r="A37" s="18">
        <v>45159</v>
      </c>
      <c r="B37" s="19">
        <v>31707912341</v>
      </c>
      <c r="C37" s="73" t="s">
        <v>84</v>
      </c>
      <c r="D37" s="21"/>
      <c r="E37" s="22">
        <v>776310</v>
      </c>
      <c r="F37" s="72">
        <f t="shared" si="0"/>
        <v>43096305.649999961</v>
      </c>
      <c r="G37" s="63"/>
      <c r="H37" s="63"/>
      <c r="I37" s="63"/>
    </row>
    <row r="38" spans="1:9" s="42" customFormat="1" ht="23.25" x14ac:dyDescent="0.25">
      <c r="A38" s="18">
        <v>45159</v>
      </c>
      <c r="B38" s="19">
        <v>31707912949</v>
      </c>
      <c r="C38" s="73" t="s">
        <v>89</v>
      </c>
      <c r="D38" s="21"/>
      <c r="E38" s="22">
        <v>34200</v>
      </c>
      <c r="F38" s="72">
        <f t="shared" si="0"/>
        <v>43062105.649999961</v>
      </c>
      <c r="G38" s="63"/>
      <c r="H38" s="63"/>
      <c r="I38" s="63"/>
    </row>
    <row r="39" spans="1:9" s="42" customFormat="1" ht="23.25" x14ac:dyDescent="0.25">
      <c r="A39" s="18">
        <v>45159</v>
      </c>
      <c r="B39" s="19">
        <v>31707913291</v>
      </c>
      <c r="C39" s="73" t="s">
        <v>90</v>
      </c>
      <c r="D39" s="21"/>
      <c r="E39" s="22">
        <v>8046.5</v>
      </c>
      <c r="F39" s="72">
        <f t="shared" si="0"/>
        <v>43054059.149999961</v>
      </c>
      <c r="G39" s="63"/>
      <c r="H39" s="63"/>
      <c r="I39" s="63"/>
    </row>
    <row r="40" spans="1:9" s="42" customFormat="1" ht="23.25" x14ac:dyDescent="0.25">
      <c r="A40" s="18">
        <v>45159</v>
      </c>
      <c r="B40" s="19">
        <v>31707924348</v>
      </c>
      <c r="C40" s="73" t="s">
        <v>91</v>
      </c>
      <c r="D40" s="21"/>
      <c r="E40" s="22">
        <v>15865</v>
      </c>
      <c r="F40" s="72">
        <f t="shared" si="0"/>
        <v>43038194.149999961</v>
      </c>
      <c r="G40" s="63"/>
      <c r="H40" s="63"/>
      <c r="I40" s="63"/>
    </row>
    <row r="41" spans="1:9" s="42" customFormat="1" ht="23.25" x14ac:dyDescent="0.25">
      <c r="A41" s="18">
        <v>45159</v>
      </c>
      <c r="B41" s="19">
        <v>31707924842</v>
      </c>
      <c r="C41" s="73" t="s">
        <v>92</v>
      </c>
      <c r="D41" s="21"/>
      <c r="E41" s="22">
        <v>9300.5</v>
      </c>
      <c r="F41" s="72">
        <f t="shared" si="0"/>
        <v>43028893.649999961</v>
      </c>
      <c r="G41" s="63"/>
      <c r="H41" s="63"/>
      <c r="I41" s="63"/>
    </row>
    <row r="42" spans="1:9" s="42" customFormat="1" ht="23.25" x14ac:dyDescent="0.25">
      <c r="A42" s="18">
        <v>45159</v>
      </c>
      <c r="B42" s="19">
        <v>31707925256</v>
      </c>
      <c r="C42" s="73" t="s">
        <v>93</v>
      </c>
      <c r="D42" s="21"/>
      <c r="E42" s="22">
        <v>7600</v>
      </c>
      <c r="F42" s="72">
        <f t="shared" si="0"/>
        <v>43021293.649999961</v>
      </c>
      <c r="G42" s="63"/>
      <c r="H42" s="63"/>
      <c r="I42" s="63"/>
    </row>
    <row r="43" spans="1:9" s="42" customFormat="1" ht="23.25" x14ac:dyDescent="0.25">
      <c r="A43" s="18">
        <v>45159</v>
      </c>
      <c r="B43" s="19">
        <v>31707925807</v>
      </c>
      <c r="C43" s="73" t="s">
        <v>94</v>
      </c>
      <c r="D43" s="21"/>
      <c r="E43" s="22">
        <v>9500</v>
      </c>
      <c r="F43" s="72">
        <f t="shared" si="0"/>
        <v>43011793.649999961</v>
      </c>
      <c r="G43" s="63"/>
      <c r="H43" s="63"/>
      <c r="I43" s="63"/>
    </row>
    <row r="44" spans="1:9" s="42" customFormat="1" ht="23.25" x14ac:dyDescent="0.25">
      <c r="A44" s="18">
        <v>45159</v>
      </c>
      <c r="B44" s="19">
        <v>31707926210</v>
      </c>
      <c r="C44" s="73" t="s">
        <v>95</v>
      </c>
      <c r="D44" s="21"/>
      <c r="E44" s="22">
        <v>9500</v>
      </c>
      <c r="F44" s="72">
        <f t="shared" si="0"/>
        <v>43002293.649999961</v>
      </c>
      <c r="G44" s="63"/>
      <c r="H44" s="63"/>
      <c r="I44" s="63"/>
    </row>
    <row r="45" spans="1:9" s="42" customFormat="1" ht="23.25" x14ac:dyDescent="0.25">
      <c r="A45" s="18">
        <v>45159</v>
      </c>
      <c r="B45" s="19">
        <v>31707926735</v>
      </c>
      <c r="C45" s="73" t="s">
        <v>96</v>
      </c>
      <c r="D45" s="21"/>
      <c r="E45" s="22">
        <v>42750</v>
      </c>
      <c r="F45" s="72">
        <f t="shared" si="0"/>
        <v>42959543.649999961</v>
      </c>
      <c r="G45" s="63"/>
      <c r="H45" s="63"/>
      <c r="I45" s="63"/>
    </row>
    <row r="46" spans="1:9" s="42" customFormat="1" ht="23.25" x14ac:dyDescent="0.25">
      <c r="A46" s="18">
        <v>45159</v>
      </c>
      <c r="B46" s="19">
        <v>31707927270</v>
      </c>
      <c r="C46" s="73" t="s">
        <v>97</v>
      </c>
      <c r="D46" s="21"/>
      <c r="E46" s="22">
        <v>23750</v>
      </c>
      <c r="F46" s="72">
        <f t="shared" si="0"/>
        <v>42935793.649999961</v>
      </c>
      <c r="G46" s="63"/>
      <c r="H46" s="63"/>
      <c r="I46" s="63"/>
    </row>
    <row r="47" spans="1:9" s="42" customFormat="1" ht="23.25" x14ac:dyDescent="0.25">
      <c r="A47" s="18">
        <v>45159</v>
      </c>
      <c r="B47" s="19">
        <v>31707927709</v>
      </c>
      <c r="C47" s="73" t="s">
        <v>98</v>
      </c>
      <c r="D47" s="21"/>
      <c r="E47" s="22">
        <v>6270</v>
      </c>
      <c r="F47" s="72">
        <f t="shared" si="0"/>
        <v>42929523.649999961</v>
      </c>
      <c r="G47" s="63"/>
      <c r="H47" s="63"/>
      <c r="I47" s="63"/>
    </row>
    <row r="48" spans="1:9" s="42" customFormat="1" ht="23.25" x14ac:dyDescent="0.25">
      <c r="A48" s="18">
        <v>45159</v>
      </c>
      <c r="B48" s="19">
        <v>31707928129</v>
      </c>
      <c r="C48" s="73" t="s">
        <v>99</v>
      </c>
      <c r="D48" s="21"/>
      <c r="E48" s="22">
        <v>9500</v>
      </c>
      <c r="F48" s="72">
        <f t="shared" si="0"/>
        <v>42920023.649999961</v>
      </c>
      <c r="G48" s="63"/>
      <c r="H48" s="63"/>
      <c r="I48" s="63"/>
    </row>
    <row r="49" spans="1:9" s="42" customFormat="1" ht="23.25" x14ac:dyDescent="0.25">
      <c r="A49" s="18">
        <v>45159</v>
      </c>
      <c r="B49" s="19">
        <v>31707928956</v>
      </c>
      <c r="C49" s="73" t="s">
        <v>100</v>
      </c>
      <c r="D49" s="21"/>
      <c r="E49" s="22">
        <v>9500</v>
      </c>
      <c r="F49" s="72">
        <f t="shared" si="0"/>
        <v>42910523.649999961</v>
      </c>
      <c r="G49" s="63"/>
      <c r="H49" s="63"/>
      <c r="I49" s="63"/>
    </row>
    <row r="50" spans="1:9" s="42" customFormat="1" ht="23.25" x14ac:dyDescent="0.25">
      <c r="A50" s="18">
        <v>45159</v>
      </c>
      <c r="B50" s="19">
        <v>31707940154</v>
      </c>
      <c r="C50" s="73" t="s">
        <v>101</v>
      </c>
      <c r="D50" s="21"/>
      <c r="E50" s="22">
        <v>11400</v>
      </c>
      <c r="F50" s="72">
        <f t="shared" si="0"/>
        <v>42899123.649999961</v>
      </c>
      <c r="G50" s="63"/>
      <c r="H50" s="63"/>
      <c r="I50" s="63"/>
    </row>
    <row r="51" spans="1:9" s="42" customFormat="1" ht="23.25" x14ac:dyDescent="0.25">
      <c r="A51" s="18">
        <v>45159</v>
      </c>
      <c r="B51" s="19">
        <v>31707940641</v>
      </c>
      <c r="C51" s="73" t="s">
        <v>102</v>
      </c>
      <c r="D51" s="21"/>
      <c r="E51" s="22">
        <v>14250</v>
      </c>
      <c r="F51" s="72">
        <f t="shared" si="0"/>
        <v>42884873.649999961</v>
      </c>
      <c r="G51" s="63"/>
      <c r="H51" s="63"/>
      <c r="I51" s="63"/>
    </row>
    <row r="52" spans="1:9" s="42" customFormat="1" ht="23.25" x14ac:dyDescent="0.25">
      <c r="A52" s="18">
        <v>45159</v>
      </c>
      <c r="B52" s="19">
        <v>31707941030</v>
      </c>
      <c r="C52" s="73" t="s">
        <v>103</v>
      </c>
      <c r="D52" s="21"/>
      <c r="E52" s="22">
        <v>11400</v>
      </c>
      <c r="F52" s="72">
        <f t="shared" si="0"/>
        <v>42873473.649999961</v>
      </c>
      <c r="G52" s="63"/>
      <c r="H52" s="63"/>
      <c r="I52" s="63"/>
    </row>
    <row r="53" spans="1:9" s="42" customFormat="1" ht="23.25" x14ac:dyDescent="0.25">
      <c r="A53" s="18">
        <v>45159</v>
      </c>
      <c r="B53" s="19">
        <v>31707941688</v>
      </c>
      <c r="C53" s="73" t="s">
        <v>104</v>
      </c>
      <c r="D53" s="21"/>
      <c r="E53" s="22">
        <v>9500</v>
      </c>
      <c r="F53" s="72">
        <f t="shared" si="0"/>
        <v>42863973.649999961</v>
      </c>
      <c r="G53" s="63"/>
      <c r="H53" s="63"/>
      <c r="I53" s="63"/>
    </row>
    <row r="54" spans="1:9" s="42" customFormat="1" ht="23.25" x14ac:dyDescent="0.25">
      <c r="A54" s="18">
        <v>45159</v>
      </c>
      <c r="B54" s="19">
        <v>31707942076</v>
      </c>
      <c r="C54" s="73" t="s">
        <v>105</v>
      </c>
      <c r="D54" s="21"/>
      <c r="E54" s="22">
        <v>9500</v>
      </c>
      <c r="F54" s="72">
        <f t="shared" si="0"/>
        <v>42854473.649999961</v>
      </c>
      <c r="G54" s="63"/>
      <c r="H54" s="63"/>
      <c r="I54" s="63"/>
    </row>
    <row r="55" spans="1:9" s="42" customFormat="1" ht="23.25" x14ac:dyDescent="0.25">
      <c r="A55" s="18">
        <v>45159</v>
      </c>
      <c r="B55" s="19">
        <v>31707942453</v>
      </c>
      <c r="C55" s="73" t="s">
        <v>106</v>
      </c>
      <c r="D55" s="21"/>
      <c r="E55" s="22">
        <v>9500</v>
      </c>
      <c r="F55" s="72">
        <f t="shared" si="0"/>
        <v>42844973.649999961</v>
      </c>
      <c r="G55" s="63"/>
      <c r="H55" s="63"/>
      <c r="I55" s="63"/>
    </row>
    <row r="56" spans="1:9" s="42" customFormat="1" ht="23.25" x14ac:dyDescent="0.25">
      <c r="A56" s="18">
        <v>45159</v>
      </c>
      <c r="B56" s="19">
        <v>31707942902</v>
      </c>
      <c r="C56" s="73" t="s">
        <v>107</v>
      </c>
      <c r="D56" s="21"/>
      <c r="E56" s="22">
        <v>213024.79</v>
      </c>
      <c r="F56" s="72">
        <f t="shared" si="0"/>
        <v>42631948.859999962</v>
      </c>
      <c r="G56" s="63"/>
      <c r="H56" s="63"/>
      <c r="I56" s="63"/>
    </row>
    <row r="57" spans="1:9" s="42" customFormat="1" ht="23.25" x14ac:dyDescent="0.25">
      <c r="A57" s="18">
        <v>45159</v>
      </c>
      <c r="B57" s="19">
        <v>31707943505</v>
      </c>
      <c r="C57" s="73" t="s">
        <v>108</v>
      </c>
      <c r="D57" s="21"/>
      <c r="E57" s="22">
        <v>183512</v>
      </c>
      <c r="F57" s="72">
        <f t="shared" si="0"/>
        <v>42448436.859999962</v>
      </c>
      <c r="G57" s="63"/>
      <c r="H57" s="63"/>
      <c r="I57" s="63"/>
    </row>
    <row r="58" spans="1:9" s="42" customFormat="1" ht="23.25" x14ac:dyDescent="0.25">
      <c r="A58" s="18">
        <v>45159</v>
      </c>
      <c r="B58" s="19">
        <v>31707944453</v>
      </c>
      <c r="C58" s="73" t="s">
        <v>109</v>
      </c>
      <c r="D58" s="21"/>
      <c r="E58" s="22">
        <v>9500</v>
      </c>
      <c r="F58" s="72">
        <f t="shared" si="0"/>
        <v>42438936.859999962</v>
      </c>
      <c r="G58" s="63"/>
      <c r="H58" s="63"/>
      <c r="I58" s="63"/>
    </row>
    <row r="59" spans="1:9" s="42" customFormat="1" ht="23.25" x14ac:dyDescent="0.25">
      <c r="A59" s="18">
        <v>45159</v>
      </c>
      <c r="B59" s="19">
        <v>31707944828</v>
      </c>
      <c r="C59" s="73" t="s">
        <v>110</v>
      </c>
      <c r="D59" s="21"/>
      <c r="E59" s="22">
        <v>9500</v>
      </c>
      <c r="F59" s="72">
        <f t="shared" si="0"/>
        <v>42429436.859999962</v>
      </c>
      <c r="G59" s="63"/>
      <c r="H59" s="63"/>
      <c r="I59" s="63"/>
    </row>
    <row r="60" spans="1:9" s="42" customFormat="1" ht="23.25" x14ac:dyDescent="0.25">
      <c r="A60" s="18">
        <v>45159</v>
      </c>
      <c r="B60" s="19">
        <v>31707956330</v>
      </c>
      <c r="C60" s="74" t="s">
        <v>111</v>
      </c>
      <c r="D60" s="21"/>
      <c r="E60" s="22">
        <v>18574.07</v>
      </c>
      <c r="F60" s="72">
        <f t="shared" si="0"/>
        <v>42410862.789999962</v>
      </c>
      <c r="G60" s="63"/>
      <c r="H60" s="63"/>
      <c r="I60" s="63"/>
    </row>
    <row r="61" spans="1:9" s="42" customFormat="1" ht="23.25" x14ac:dyDescent="0.25">
      <c r="A61" s="18">
        <v>45159</v>
      </c>
      <c r="B61" s="19">
        <v>31707956643</v>
      </c>
      <c r="C61" s="73" t="s">
        <v>112</v>
      </c>
      <c r="D61" s="21"/>
      <c r="E61" s="22">
        <v>290190</v>
      </c>
      <c r="F61" s="72">
        <f t="shared" si="0"/>
        <v>42120672.789999962</v>
      </c>
      <c r="G61" s="63"/>
      <c r="H61" s="63"/>
      <c r="I61" s="63"/>
    </row>
    <row r="62" spans="1:9" s="42" customFormat="1" ht="23.25" x14ac:dyDescent="0.25">
      <c r="A62" s="18">
        <v>45159</v>
      </c>
      <c r="B62" s="19">
        <v>31707956993</v>
      </c>
      <c r="C62" s="73" t="s">
        <v>113</v>
      </c>
      <c r="D62" s="21"/>
      <c r="E62" s="22">
        <v>135375</v>
      </c>
      <c r="F62" s="72">
        <f t="shared" si="0"/>
        <v>41985297.789999962</v>
      </c>
      <c r="G62" s="63"/>
      <c r="H62" s="63"/>
      <c r="I62" s="63"/>
    </row>
    <row r="63" spans="1:9" s="42" customFormat="1" ht="23.25" x14ac:dyDescent="0.25">
      <c r="A63" s="18">
        <v>45159</v>
      </c>
      <c r="B63" s="19">
        <v>31707957344</v>
      </c>
      <c r="C63" s="73" t="s">
        <v>114</v>
      </c>
      <c r="D63" s="21"/>
      <c r="E63" s="22">
        <v>122483.08</v>
      </c>
      <c r="F63" s="72">
        <f t="shared" si="0"/>
        <v>41862814.709999964</v>
      </c>
      <c r="G63" s="63"/>
      <c r="H63" s="63"/>
      <c r="I63" s="63"/>
    </row>
    <row r="64" spans="1:9" s="42" customFormat="1" ht="23.25" x14ac:dyDescent="0.25">
      <c r="A64" s="18">
        <v>45127</v>
      </c>
      <c r="B64" s="19"/>
      <c r="C64" s="73" t="s">
        <v>115</v>
      </c>
      <c r="D64" s="21"/>
      <c r="E64" s="22">
        <v>3270</v>
      </c>
      <c r="F64" s="72">
        <f t="shared" si="0"/>
        <v>41859544.709999964</v>
      </c>
      <c r="G64" s="63"/>
      <c r="H64" s="63"/>
      <c r="I64" s="63"/>
    </row>
    <row r="65" spans="1:10" s="42" customFormat="1" x14ac:dyDescent="0.25">
      <c r="A65" s="18">
        <v>45163</v>
      </c>
      <c r="B65" s="19">
        <v>2.3082500250011002E+17</v>
      </c>
      <c r="C65" s="73" t="s">
        <v>116</v>
      </c>
      <c r="D65" s="21">
        <v>293020</v>
      </c>
      <c r="E65" s="22"/>
      <c r="F65" s="72">
        <f t="shared" si="0"/>
        <v>42152564.709999964</v>
      </c>
      <c r="G65" s="63"/>
      <c r="H65" s="63"/>
      <c r="I65" s="63"/>
    </row>
    <row r="66" spans="1:10" s="42" customFormat="1" x14ac:dyDescent="0.25">
      <c r="A66" s="18">
        <v>45163</v>
      </c>
      <c r="B66" s="19">
        <v>2.3082500250011002E+17</v>
      </c>
      <c r="C66" s="73" t="s">
        <v>117</v>
      </c>
      <c r="D66" s="21">
        <v>125250</v>
      </c>
      <c r="E66" s="22"/>
      <c r="F66" s="72">
        <f t="shared" si="0"/>
        <v>42277814.709999964</v>
      </c>
      <c r="G66" s="63"/>
      <c r="H66" s="63"/>
      <c r="I66" s="63"/>
    </row>
    <row r="67" spans="1:10" s="42" customFormat="1" x14ac:dyDescent="0.25">
      <c r="A67" s="18">
        <v>45163</v>
      </c>
      <c r="B67" s="19">
        <v>4524000000122</v>
      </c>
      <c r="C67" s="73" t="s">
        <v>118</v>
      </c>
      <c r="D67" s="21">
        <v>827271</v>
      </c>
      <c r="E67" s="22"/>
      <c r="F67" s="72">
        <f t="shared" si="0"/>
        <v>43105085.709999964</v>
      </c>
      <c r="G67" s="63"/>
      <c r="H67" s="63"/>
      <c r="I67" s="63"/>
    </row>
    <row r="68" spans="1:10" s="42" customFormat="1" ht="23.25" x14ac:dyDescent="0.25">
      <c r="A68" s="18">
        <v>45163</v>
      </c>
      <c r="B68" s="19">
        <v>4524000000065</v>
      </c>
      <c r="C68" s="73" t="s">
        <v>119</v>
      </c>
      <c r="D68" s="21"/>
      <c r="E68" s="22">
        <v>956205.41</v>
      </c>
      <c r="F68" s="72">
        <f t="shared" si="0"/>
        <v>42148880.299999967</v>
      </c>
      <c r="G68" s="63"/>
      <c r="H68" s="63"/>
      <c r="I68" s="63"/>
    </row>
    <row r="69" spans="1:10" s="42" customFormat="1" ht="23.25" x14ac:dyDescent="0.25">
      <c r="A69" s="18">
        <v>45163</v>
      </c>
      <c r="B69" s="19">
        <v>4524000000002</v>
      </c>
      <c r="C69" s="73" t="s">
        <v>119</v>
      </c>
      <c r="D69" s="21"/>
      <c r="E69" s="22">
        <v>27000</v>
      </c>
      <c r="F69" s="72">
        <f t="shared" si="0"/>
        <v>42121880.299999967</v>
      </c>
      <c r="G69" s="63"/>
      <c r="H69" s="63"/>
      <c r="I69" s="63"/>
    </row>
    <row r="70" spans="1:10" s="42" customFormat="1" x14ac:dyDescent="0.25">
      <c r="A70" s="18">
        <v>45163</v>
      </c>
      <c r="B70" s="19">
        <v>4524000000105</v>
      </c>
      <c r="C70" s="73" t="s">
        <v>120</v>
      </c>
      <c r="D70" s="21"/>
      <c r="E70" s="22">
        <v>1153391.56</v>
      </c>
      <c r="F70" s="72">
        <f t="shared" si="0"/>
        <v>40968488.739999965</v>
      </c>
      <c r="G70" s="63"/>
      <c r="H70" s="63"/>
      <c r="I70" s="63"/>
    </row>
    <row r="71" spans="1:10" s="42" customFormat="1" x14ac:dyDescent="0.25">
      <c r="A71" s="18">
        <v>45168</v>
      </c>
      <c r="B71" s="19">
        <v>2.3083000525000998E+17</v>
      </c>
      <c r="C71" s="73" t="s">
        <v>121</v>
      </c>
      <c r="D71" s="21">
        <v>59992</v>
      </c>
      <c r="E71" s="22">
        <v>0</v>
      </c>
      <c r="F71" s="72">
        <f t="shared" si="0"/>
        <v>41028480.739999965</v>
      </c>
      <c r="G71" s="63"/>
      <c r="H71" s="63"/>
      <c r="I71" s="63"/>
    </row>
    <row r="72" spans="1:10" s="42" customFormat="1" x14ac:dyDescent="0.25">
      <c r="A72" s="18">
        <v>45168</v>
      </c>
      <c r="B72" s="19">
        <v>31803066143</v>
      </c>
      <c r="C72" s="73" t="s">
        <v>122</v>
      </c>
      <c r="D72" s="21"/>
      <c r="E72" s="22">
        <v>270435.26</v>
      </c>
      <c r="F72" s="72">
        <f t="shared" si="0"/>
        <v>40758045.479999967</v>
      </c>
      <c r="G72" s="63"/>
      <c r="H72" s="63"/>
      <c r="I72" s="63"/>
    </row>
    <row r="73" spans="1:10" ht="15" customHeight="1" x14ac:dyDescent="0.25">
      <c r="A73" s="18">
        <v>45138</v>
      </c>
      <c r="B73" s="75" t="s">
        <v>123</v>
      </c>
      <c r="C73" s="20" t="s">
        <v>124</v>
      </c>
      <c r="D73" s="21"/>
      <c r="E73" s="76">
        <v>16341.77</v>
      </c>
      <c r="F73" s="72">
        <f t="shared" si="0"/>
        <v>40741703.709999964</v>
      </c>
      <c r="G73" s="77"/>
      <c r="H73" s="71"/>
      <c r="I73" s="78">
        <v>467.88</v>
      </c>
      <c r="J73" s="61"/>
    </row>
    <row r="74" spans="1:10" ht="15" customHeight="1" x14ac:dyDescent="0.25">
      <c r="G74" s="79"/>
      <c r="H74" s="71"/>
      <c r="I74" s="63">
        <v>26.75</v>
      </c>
    </row>
    <row r="75" spans="1:10" ht="15" customHeight="1" x14ac:dyDescent="0.25">
      <c r="G75" s="79"/>
      <c r="H75" s="71"/>
      <c r="I75" s="63">
        <v>10.69</v>
      </c>
    </row>
    <row r="76" spans="1:10" ht="15" customHeight="1" x14ac:dyDescent="0.25">
      <c r="A76" t="s">
        <v>55</v>
      </c>
      <c r="D76" t="s">
        <v>56</v>
      </c>
      <c r="G76" s="80"/>
      <c r="H76" s="81"/>
      <c r="I76" s="71">
        <v>1677.3</v>
      </c>
    </row>
    <row r="77" spans="1:10" x14ac:dyDescent="0.25">
      <c r="A77" t="s">
        <v>19</v>
      </c>
      <c r="D77" t="s">
        <v>20</v>
      </c>
      <c r="G77" s="79"/>
      <c r="I77" s="63">
        <v>40.5</v>
      </c>
    </row>
    <row r="78" spans="1:10" ht="15" customHeight="1" x14ac:dyDescent="0.25">
      <c r="G78" s="79"/>
      <c r="I78" s="63">
        <v>1505.29</v>
      </c>
    </row>
    <row r="79" spans="1:10" x14ac:dyDescent="0.25">
      <c r="G79" s="79"/>
      <c r="H79" s="82"/>
      <c r="I79" s="63">
        <v>1761.28</v>
      </c>
      <c r="J79" s="83"/>
    </row>
    <row r="80" spans="1:10" ht="15" customHeight="1" x14ac:dyDescent="0.25">
      <c r="G80" s="79"/>
      <c r="I80" s="63">
        <v>51.3</v>
      </c>
    </row>
    <row r="81" spans="6:9" x14ac:dyDescent="0.25">
      <c r="G81" s="71"/>
      <c r="I81" s="63">
        <v>12.07</v>
      </c>
    </row>
    <row r="82" spans="6:9" ht="15" customHeight="1" x14ac:dyDescent="0.25">
      <c r="G82" s="71">
        <v>275.27</v>
      </c>
      <c r="I82" s="63">
        <v>23.8</v>
      </c>
    </row>
    <row r="83" spans="6:9" x14ac:dyDescent="0.25">
      <c r="G83" s="71">
        <v>319.54000000000002</v>
      </c>
      <c r="I83" s="63">
        <v>13.95</v>
      </c>
    </row>
    <row r="84" spans="6:9" ht="15" customHeight="1" x14ac:dyDescent="0.25">
      <c r="G84" s="71">
        <v>14.25</v>
      </c>
      <c r="I84" s="63">
        <v>11.4</v>
      </c>
    </row>
    <row r="85" spans="6:9" x14ac:dyDescent="0.25">
      <c r="G85" s="71">
        <v>14.25</v>
      </c>
      <c r="I85" s="63">
        <v>14.25</v>
      </c>
    </row>
    <row r="86" spans="6:9" ht="15" customHeight="1" x14ac:dyDescent="0.25">
      <c r="G86" s="71">
        <v>14.25</v>
      </c>
      <c r="I86" s="63">
        <v>14.25</v>
      </c>
    </row>
    <row r="87" spans="6:9" x14ac:dyDescent="0.25">
      <c r="G87" s="71">
        <v>17.100000000000001</v>
      </c>
      <c r="I87" s="63">
        <v>64.13</v>
      </c>
    </row>
    <row r="88" spans="6:9" ht="15" customHeight="1" x14ac:dyDescent="0.25">
      <c r="G88" s="71">
        <v>21.38</v>
      </c>
      <c r="H88" s="84"/>
      <c r="I88" s="63">
        <v>35.630000000000003</v>
      </c>
    </row>
    <row r="89" spans="6:9" x14ac:dyDescent="0.25">
      <c r="G89" s="71">
        <v>17.100000000000001</v>
      </c>
      <c r="I89" s="63">
        <v>9.41</v>
      </c>
    </row>
    <row r="90" spans="6:9" x14ac:dyDescent="0.25">
      <c r="G90" s="71">
        <v>14.25</v>
      </c>
      <c r="I90" s="63">
        <v>14.25</v>
      </c>
    </row>
    <row r="91" spans="6:9" ht="15" customHeight="1" x14ac:dyDescent="0.25">
      <c r="G91" s="71">
        <v>14.25</v>
      </c>
      <c r="I91" s="63">
        <v>14.25</v>
      </c>
    </row>
    <row r="92" spans="6:9" ht="15" customHeight="1" x14ac:dyDescent="0.25">
      <c r="G92" s="71">
        <v>9.41</v>
      </c>
      <c r="I92" s="63">
        <v>17.100000000000001</v>
      </c>
    </row>
    <row r="93" spans="6:9" ht="15" customHeight="1" x14ac:dyDescent="0.25">
      <c r="G93" s="71">
        <v>35.630000000000003</v>
      </c>
      <c r="I93" s="63">
        <v>21.38</v>
      </c>
    </row>
    <row r="94" spans="6:9" x14ac:dyDescent="0.25">
      <c r="G94" s="71">
        <v>64.13</v>
      </c>
      <c r="I94" s="63">
        <v>17.100000000000001</v>
      </c>
    </row>
    <row r="95" spans="6:9" x14ac:dyDescent="0.25">
      <c r="F95" s="85"/>
      <c r="G95" s="71">
        <v>14.25</v>
      </c>
      <c r="I95" s="63">
        <v>21.38</v>
      </c>
    </row>
    <row r="96" spans="6:9" ht="15" customHeight="1" x14ac:dyDescent="0.25">
      <c r="F96" s="85"/>
      <c r="G96" s="71">
        <v>14.25</v>
      </c>
      <c r="I96" s="63">
        <v>17.100000000000001</v>
      </c>
    </row>
    <row r="97" spans="7:9" ht="15" customHeight="1" x14ac:dyDescent="0.25">
      <c r="G97" s="71">
        <v>11.4</v>
      </c>
      <c r="I97" s="63">
        <v>14.25</v>
      </c>
    </row>
    <row r="98" spans="7:9" ht="15" customHeight="1" x14ac:dyDescent="0.25">
      <c r="G98" s="71">
        <v>13.95</v>
      </c>
      <c r="I98" s="63">
        <v>14.25</v>
      </c>
    </row>
    <row r="99" spans="7:9" ht="15" customHeight="1" x14ac:dyDescent="0.25">
      <c r="G99" s="71">
        <v>23.8</v>
      </c>
      <c r="I99" s="63">
        <v>14.25</v>
      </c>
    </row>
    <row r="100" spans="7:9" ht="15" customHeight="1" x14ac:dyDescent="0.25">
      <c r="G100" s="71">
        <v>12.07</v>
      </c>
      <c r="I100" s="63">
        <v>319.54000000000002</v>
      </c>
    </row>
    <row r="101" spans="7:9" ht="15" customHeight="1" x14ac:dyDescent="0.25">
      <c r="G101" s="71">
        <v>51.3</v>
      </c>
      <c r="I101" s="63">
        <v>275.27</v>
      </c>
    </row>
    <row r="102" spans="7:9" ht="15" customHeight="1" x14ac:dyDescent="0.25">
      <c r="G102" s="71">
        <v>1761.28</v>
      </c>
      <c r="I102" s="63">
        <v>80</v>
      </c>
    </row>
    <row r="103" spans="7:9" ht="15" customHeight="1" x14ac:dyDescent="0.25">
      <c r="G103" s="71">
        <v>1505.29</v>
      </c>
      <c r="I103" s="63">
        <v>175</v>
      </c>
    </row>
    <row r="104" spans="7:9" ht="15" customHeight="1" x14ac:dyDescent="0.25">
      <c r="G104" s="71">
        <v>40.5</v>
      </c>
      <c r="I104" s="63">
        <f>SUM(I73:I103)</f>
        <v>6755</v>
      </c>
    </row>
    <row r="105" spans="7:9" ht="15" customHeight="1" x14ac:dyDescent="0.25">
      <c r="G105" s="71">
        <v>1677.3</v>
      </c>
      <c r="I105" s="86">
        <f>+I104-G121</f>
        <v>-893.07999999999993</v>
      </c>
    </row>
    <row r="106" spans="7:9" ht="13.5" customHeight="1" x14ac:dyDescent="0.25">
      <c r="G106" s="71">
        <v>10.69</v>
      </c>
      <c r="H106" s="71"/>
    </row>
    <row r="107" spans="7:9" ht="13.5" customHeight="1" x14ac:dyDescent="0.25">
      <c r="G107" s="71">
        <v>26.75</v>
      </c>
      <c r="H107" s="87"/>
    </row>
    <row r="108" spans="7:9" x14ac:dyDescent="0.25">
      <c r="G108" s="82">
        <v>467.88</v>
      </c>
      <c r="H108" s="88"/>
    </row>
    <row r="109" spans="7:9" x14ac:dyDescent="0.25">
      <c r="G109" s="82">
        <v>25.75</v>
      </c>
      <c r="H109" s="88"/>
      <c r="I109" s="78"/>
    </row>
    <row r="110" spans="7:9" x14ac:dyDescent="0.25">
      <c r="G110" s="82">
        <v>98.96</v>
      </c>
      <c r="H110" s="88"/>
      <c r="I110" s="78"/>
    </row>
    <row r="111" spans="7:9" x14ac:dyDescent="0.25">
      <c r="G111" s="71">
        <v>247.71</v>
      </c>
      <c r="H111" s="88"/>
    </row>
    <row r="112" spans="7:9" x14ac:dyDescent="0.25">
      <c r="G112" s="71">
        <v>458.35</v>
      </c>
      <c r="H112" s="88"/>
    </row>
    <row r="113" spans="6:8" x14ac:dyDescent="0.25">
      <c r="G113" s="82">
        <v>4.8</v>
      </c>
      <c r="H113" s="88"/>
    </row>
    <row r="114" spans="6:8" x14ac:dyDescent="0.25">
      <c r="F114" s="89"/>
      <c r="G114" s="82">
        <v>107.46</v>
      </c>
      <c r="H114" s="88"/>
    </row>
    <row r="115" spans="6:8" x14ac:dyDescent="0.25">
      <c r="G115" s="82">
        <v>1.61</v>
      </c>
      <c r="H115" s="88"/>
    </row>
    <row r="116" spans="6:8" x14ac:dyDescent="0.25">
      <c r="G116" s="82">
        <v>13.84</v>
      </c>
      <c r="H116" s="88"/>
    </row>
    <row r="117" spans="6:8" x14ac:dyDescent="0.25">
      <c r="G117" s="82">
        <v>66.650000000000006</v>
      </c>
      <c r="H117" s="88"/>
    </row>
    <row r="118" spans="6:8" x14ac:dyDescent="0.25">
      <c r="G118" s="82">
        <v>1.43</v>
      </c>
      <c r="H118" s="88"/>
    </row>
    <row r="119" spans="6:8" x14ac:dyDescent="0.25">
      <c r="G119" s="82">
        <v>80</v>
      </c>
      <c r="H119" s="88"/>
    </row>
    <row r="120" spans="6:8" x14ac:dyDescent="0.25">
      <c r="G120" s="82">
        <v>80</v>
      </c>
      <c r="H120" s="88"/>
    </row>
    <row r="121" spans="6:8" x14ac:dyDescent="0.25">
      <c r="G121" s="82">
        <f>SUM(G80:G120)</f>
        <v>7648.08</v>
      </c>
      <c r="H121" s="88"/>
    </row>
    <row r="122" spans="6:8" x14ac:dyDescent="0.25">
      <c r="G122" s="82"/>
      <c r="H122" s="88"/>
    </row>
    <row r="123" spans="6:8" x14ac:dyDescent="0.25">
      <c r="G123" s="82"/>
      <c r="H123" s="88"/>
    </row>
    <row r="124" spans="6:8" x14ac:dyDescent="0.25">
      <c r="G124" s="82"/>
      <c r="H124" s="88"/>
    </row>
    <row r="125" spans="6:8" x14ac:dyDescent="0.25">
      <c r="G125" s="71"/>
      <c r="H125" s="78"/>
    </row>
    <row r="126" spans="6:8" x14ac:dyDescent="0.25">
      <c r="G126" s="82"/>
      <c r="H126" s="88"/>
    </row>
    <row r="127" spans="6:8" x14ac:dyDescent="0.25">
      <c r="G127" s="82"/>
      <c r="H127" s="88"/>
    </row>
    <row r="128" spans="6:8" x14ac:dyDescent="0.25">
      <c r="G128" s="82"/>
      <c r="H128" s="88"/>
    </row>
    <row r="129" spans="7:8" x14ac:dyDescent="0.25">
      <c r="G129" s="82"/>
      <c r="H129" s="88"/>
    </row>
    <row r="130" spans="7:8" x14ac:dyDescent="0.25">
      <c r="G130" s="82"/>
      <c r="H130" s="88"/>
    </row>
    <row r="131" spans="7:8" x14ac:dyDescent="0.25">
      <c r="G131" s="82"/>
      <c r="H131" s="88"/>
    </row>
    <row r="132" spans="7:8" x14ac:dyDescent="0.25">
      <c r="G132" s="82"/>
      <c r="H132" s="88"/>
    </row>
    <row r="133" spans="7:8" x14ac:dyDescent="0.25">
      <c r="G133" s="82"/>
      <c r="H133" s="88"/>
    </row>
    <row r="134" spans="7:8" x14ac:dyDescent="0.25">
      <c r="G134" s="82"/>
      <c r="H134" s="88"/>
    </row>
    <row r="135" spans="7:8" x14ac:dyDescent="0.25">
      <c r="G135" s="82"/>
      <c r="H135" s="88"/>
    </row>
    <row r="136" spans="7:8" x14ac:dyDescent="0.25">
      <c r="G136" s="82"/>
      <c r="H136" s="88"/>
    </row>
    <row r="137" spans="7:8" x14ac:dyDescent="0.25">
      <c r="G137" s="82"/>
      <c r="H137" s="88"/>
    </row>
    <row r="138" spans="7:8" x14ac:dyDescent="0.25">
      <c r="G138" s="82"/>
      <c r="H138" s="88"/>
    </row>
    <row r="139" spans="7:8" x14ac:dyDescent="0.25">
      <c r="G139" s="82"/>
      <c r="H139" s="88"/>
    </row>
    <row r="140" spans="7:8" x14ac:dyDescent="0.25">
      <c r="G140" s="82"/>
      <c r="H140" s="88"/>
    </row>
    <row r="141" spans="7:8" x14ac:dyDescent="0.25">
      <c r="G141" s="82"/>
      <c r="H141" s="71"/>
    </row>
    <row r="142" spans="7:8" x14ac:dyDescent="0.25">
      <c r="G142" s="82"/>
    </row>
    <row r="143" spans="7:8" x14ac:dyDescent="0.25">
      <c r="G143" s="82"/>
    </row>
    <row r="144" spans="7:8" x14ac:dyDescent="0.25">
      <c r="G144" s="82"/>
    </row>
    <row r="145" spans="7:7" x14ac:dyDescent="0.25">
      <c r="G145" s="82"/>
    </row>
    <row r="146" spans="7:7" x14ac:dyDescent="0.25">
      <c r="G146" s="82"/>
    </row>
    <row r="147" spans="7:7" x14ac:dyDescent="0.25">
      <c r="G147" s="82"/>
    </row>
    <row r="148" spans="7:7" x14ac:dyDescent="0.25">
      <c r="G148" s="82"/>
    </row>
    <row r="149" spans="7:7" x14ac:dyDescent="0.25">
      <c r="G149" s="82"/>
    </row>
    <row r="150" spans="7:7" x14ac:dyDescent="0.25">
      <c r="G150" s="82"/>
    </row>
    <row r="151" spans="7:7" x14ac:dyDescent="0.25">
      <c r="G151" s="71"/>
    </row>
  </sheetData>
  <mergeCells count="4">
    <mergeCell ref="A1:E1"/>
    <mergeCell ref="A4:E4"/>
    <mergeCell ref="A5:E5"/>
    <mergeCell ref="A7:E7"/>
  </mergeCells>
  <conditionalFormatting sqref="I132:I134">
    <cfRule type="uniqueValues" dxfId="0" priority="1" stopIfTrue="1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APORTES Y DONACIONES</vt:lpstr>
      <vt:lpstr>FBR</vt:lpstr>
      <vt:lpstr>OP</vt:lpstr>
      <vt:lpstr>MC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FinanzasLennys</dc:creator>
  <cp:lastModifiedBy>Leynis Lantigua Hernandez</cp:lastModifiedBy>
  <dcterms:created xsi:type="dcterms:W3CDTF">2023-09-06T12:09:00Z</dcterms:created>
  <dcterms:modified xsi:type="dcterms:W3CDTF">2023-09-06T14:11:12Z</dcterms:modified>
</cp:coreProperties>
</file>