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jadames_srsnorcentral_gob_do/Documents/Escritorio/TRABAJOS DE DICIEMBRE 2024/PORTAL TRANSACCIONAL/"/>
    </mc:Choice>
  </mc:AlternateContent>
  <xr:revisionPtr revIDLastSave="3" documentId="8_{63945447-2B05-469F-88E2-E9A04711B070}" xr6:coauthVersionLast="47" xr6:coauthVersionMax="47" xr10:uidLastSave="{B28D8BE8-6ED5-4EAD-B051-0F9BBC1B60BF}"/>
  <bookViews>
    <workbookView xWindow="-108" yWindow="-108" windowWidth="23256" windowHeight="12456" tabRatio="443" firstSheet="1" activeTab="2" xr2:uid="{00000000-000D-0000-FFFF-FFFF00000000}"/>
  </bookViews>
  <sheets>
    <sheet name="SENASA DIC 2024" sheetId="11" r:id="rId1"/>
    <sheet name="MANTENIMIENTO DE CLINICA" sheetId="13" r:id="rId2"/>
    <sheet name="FONDO OPERATIVO" sheetId="14" r:id="rId3"/>
  </sheets>
  <definedNames>
    <definedName name="_xlnm.Print_Area" localSheetId="0">'SENASA DIC 2024'!$A$1:$F$75</definedName>
    <definedName name="_xlnm.Print_Titles" localSheetId="0">'SENASA DIC 2024'!$7:$8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4" l="1"/>
  <c r="F10" i="14"/>
  <c r="F11" i="14" s="1"/>
  <c r="F12" i="14" s="1"/>
  <c r="F13" i="14" s="1"/>
  <c r="F14" i="14" s="1"/>
  <c r="F15" i="14" s="1"/>
  <c r="F16" i="14" s="1"/>
  <c r="F9" i="13"/>
  <c r="F10" i="13" s="1"/>
  <c r="F11" i="13" s="1"/>
  <c r="F12" i="13" s="1"/>
  <c r="F13" i="13" s="1"/>
  <c r="F14" i="13" s="1"/>
  <c r="F15" i="13" s="1"/>
  <c r="F16" i="13" s="1"/>
  <c r="F17" i="13" s="1"/>
  <c r="F18" i="13" s="1"/>
  <c r="F19" i="13" s="1"/>
  <c r="F20" i="13" s="1"/>
  <c r="F21" i="13" s="1"/>
  <c r="F22" i="13" s="1"/>
  <c r="F23" i="13" s="1"/>
  <c r="F24" i="13" s="1"/>
  <c r="F25" i="13" s="1"/>
  <c r="F26" i="13" s="1"/>
  <c r="F27" i="13" s="1"/>
  <c r="F28" i="13" s="1"/>
  <c r="F29" i="13" s="1"/>
  <c r="F30" i="13" s="1"/>
  <c r="F31" i="13" s="1"/>
  <c r="F32" i="13" s="1"/>
  <c r="F33" i="13" s="1"/>
  <c r="F34" i="13" s="1"/>
  <c r="F35" i="13" s="1"/>
  <c r="F36" i="13" s="1"/>
  <c r="F37" i="13" s="1"/>
  <c r="F38" i="13" s="1"/>
  <c r="F39" i="13" s="1"/>
  <c r="F40" i="13" s="1"/>
  <c r="F41" i="13" s="1"/>
  <c r="F42" i="13" s="1"/>
  <c r="F43" i="13" s="1"/>
  <c r="F44" i="13" s="1"/>
  <c r="F45" i="13" s="1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57" i="13" s="1"/>
  <c r="F58" i="13" s="1"/>
  <c r="F59" i="13" s="1"/>
  <c r="F60" i="13" s="1"/>
  <c r="F61" i="13" s="1"/>
  <c r="F62" i="13" s="1"/>
  <c r="F63" i="13" s="1"/>
  <c r="F64" i="13" s="1"/>
  <c r="F65" i="13" s="1"/>
  <c r="F66" i="13" s="1"/>
  <c r="F67" i="13" s="1"/>
  <c r="F68" i="13" s="1"/>
  <c r="F69" i="13" s="1"/>
  <c r="F70" i="13" s="1"/>
  <c r="F71" i="13" s="1"/>
  <c r="F72" i="13" s="1"/>
  <c r="F73" i="13" s="1"/>
  <c r="F74" i="13" s="1"/>
  <c r="F75" i="13" s="1"/>
  <c r="F76" i="13" s="1"/>
  <c r="F77" i="13" s="1"/>
  <c r="F78" i="13" s="1"/>
  <c r="F79" i="13" s="1"/>
  <c r="F80" i="13" s="1"/>
  <c r="F81" i="13" s="1"/>
  <c r="F82" i="13" s="1"/>
  <c r="F83" i="13" s="1"/>
  <c r="F84" i="13" s="1"/>
  <c r="F85" i="13" s="1"/>
  <c r="F86" i="13" s="1"/>
  <c r="F87" i="13" s="1"/>
  <c r="F88" i="13" s="1"/>
  <c r="F89" i="13" s="1"/>
  <c r="F90" i="13" s="1"/>
  <c r="F91" i="13" s="1"/>
  <c r="F92" i="13" s="1"/>
  <c r="F93" i="13" s="1"/>
  <c r="F94" i="13" s="1"/>
  <c r="F95" i="13" s="1"/>
  <c r="F96" i="13" s="1"/>
  <c r="F97" i="13" s="1"/>
  <c r="F98" i="13" s="1"/>
  <c r="F99" i="13" s="1"/>
  <c r="F100" i="13" s="1"/>
  <c r="F101" i="13" s="1"/>
  <c r="F102" i="13" s="1"/>
  <c r="F103" i="13" s="1"/>
  <c r="F104" i="13" s="1"/>
  <c r="F105" i="13" s="1"/>
  <c r="F106" i="13" s="1"/>
  <c r="F107" i="13" s="1"/>
  <c r="F108" i="13" s="1"/>
  <c r="F109" i="13" s="1"/>
  <c r="F110" i="13" s="1"/>
  <c r="F111" i="13" s="1"/>
  <c r="F112" i="13" s="1"/>
  <c r="F113" i="13" s="1"/>
  <c r="F114" i="13" s="1"/>
  <c r="F115" i="13" s="1"/>
  <c r="F116" i="13" s="1"/>
  <c r="F117" i="13" s="1"/>
  <c r="F118" i="13" s="1"/>
  <c r="F119" i="13" s="1"/>
  <c r="F120" i="13" s="1"/>
  <c r="F121" i="13" s="1"/>
  <c r="F122" i="13" s="1"/>
  <c r="F123" i="13" s="1"/>
  <c r="F124" i="13" s="1"/>
  <c r="F125" i="13" s="1"/>
  <c r="F126" i="13" s="1"/>
  <c r="F127" i="13" s="1"/>
  <c r="F128" i="13" s="1"/>
  <c r="F129" i="13" s="1"/>
  <c r="F130" i="13" s="1"/>
  <c r="F131" i="13" s="1"/>
  <c r="F132" i="13" s="1"/>
  <c r="F133" i="13" s="1"/>
  <c r="F134" i="13" s="1"/>
  <c r="F135" i="13" s="1"/>
  <c r="F136" i="13" s="1"/>
  <c r="F137" i="13" s="1"/>
  <c r="F138" i="13" s="1"/>
  <c r="F139" i="13" s="1"/>
  <c r="F140" i="13" s="1"/>
  <c r="F141" i="13" s="1"/>
  <c r="F142" i="13" s="1"/>
  <c r="F143" i="13" s="1"/>
  <c r="F144" i="13" s="1"/>
  <c r="F145" i="13" s="1"/>
  <c r="F146" i="13" s="1"/>
  <c r="F147" i="13" s="1"/>
  <c r="F148" i="13" s="1"/>
  <c r="F149" i="13" s="1"/>
  <c r="F150" i="13" s="1"/>
  <c r="F151" i="13" s="1"/>
  <c r="F152" i="13" s="1"/>
  <c r="F153" i="13" s="1"/>
  <c r="F154" i="13" s="1"/>
  <c r="F155" i="13" s="1"/>
  <c r="F156" i="13" s="1"/>
  <c r="F157" i="13" s="1"/>
  <c r="F158" i="13" s="1"/>
  <c r="F159" i="13" s="1"/>
  <c r="F160" i="13" s="1"/>
  <c r="F161" i="13" s="1"/>
  <c r="F162" i="13" s="1"/>
  <c r="F163" i="13" s="1"/>
  <c r="F164" i="13" s="1"/>
  <c r="F165" i="13" s="1"/>
  <c r="F166" i="13" s="1"/>
  <c r="F167" i="13" s="1"/>
  <c r="F168" i="13" s="1"/>
  <c r="F169" i="13" s="1"/>
  <c r="F170" i="13" s="1"/>
  <c r="F171" i="13" s="1"/>
  <c r="F172" i="13" s="1"/>
  <c r="F173" i="13" s="1"/>
  <c r="F174" i="13" s="1"/>
  <c r="F175" i="13" s="1"/>
  <c r="F176" i="13" s="1"/>
  <c r="F177" i="13" s="1"/>
  <c r="F178" i="13" s="1"/>
  <c r="F179" i="13" s="1"/>
  <c r="F180" i="13" s="1"/>
  <c r="F181" i="13" s="1"/>
  <c r="F182" i="13" s="1"/>
  <c r="F183" i="13" s="1"/>
  <c r="F184" i="13" s="1"/>
  <c r="F185" i="13" s="1"/>
  <c r="F186" i="13" s="1"/>
  <c r="F187" i="13" s="1"/>
  <c r="F188" i="13" s="1"/>
  <c r="F189" i="13" s="1"/>
  <c r="F190" i="13" s="1"/>
  <c r="F191" i="13" s="1"/>
  <c r="F192" i="13" s="1"/>
  <c r="F193" i="13" s="1"/>
  <c r="F194" i="13" s="1"/>
  <c r="F195" i="13" s="1"/>
  <c r="F196" i="13" s="1"/>
  <c r="F197" i="13" s="1"/>
  <c r="F198" i="13" s="1"/>
  <c r="F199" i="13" s="1"/>
  <c r="F200" i="13" s="1"/>
  <c r="F201" i="13" s="1"/>
  <c r="F202" i="13" s="1"/>
  <c r="F203" i="13" s="1"/>
  <c r="F204" i="13" s="1"/>
  <c r="F205" i="13" s="1"/>
  <c r="F206" i="13" s="1"/>
  <c r="F207" i="13" s="1"/>
  <c r="F208" i="13" s="1"/>
  <c r="F209" i="13" s="1"/>
  <c r="F210" i="13" s="1"/>
  <c r="F211" i="13" s="1"/>
  <c r="F212" i="13" s="1"/>
  <c r="F213" i="13" s="1"/>
  <c r="F214" i="13" s="1"/>
  <c r="F215" i="13" s="1"/>
  <c r="F216" i="13" s="1"/>
  <c r="F217" i="13" s="1"/>
  <c r="F218" i="13" s="1"/>
  <c r="F219" i="13" s="1"/>
  <c r="F220" i="13" s="1"/>
  <c r="F221" i="13" s="1"/>
  <c r="F222" i="13" s="1"/>
  <c r="F223" i="13" s="1"/>
  <c r="F224" i="13" s="1"/>
  <c r="F225" i="13" s="1"/>
  <c r="F10" i="1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H31" i="11"/>
  <c r="F22" i="11" l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G120" i="11" l="1"/>
  <c r="I102" i="11" l="1"/>
  <c r="I103" i="11" s="1"/>
</calcChain>
</file>

<file path=xl/sharedStrings.xml><?xml version="1.0" encoding="utf-8"?>
<sst xmlns="http://schemas.openxmlformats.org/spreadsheetml/2006/main" count="340" uniqueCount="194">
  <si>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</si>
  <si>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</si>
  <si>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</si>
  <si>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</si>
  <si>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</si>
  <si>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</si>
  <si>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</si>
  <si>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</si>
  <si>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</si>
  <si>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</si>
  <si>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</si>
  <si>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</si>
  <si>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</si>
  <si>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</si>
  <si>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</si>
  <si>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</si>
  <si>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DEPOSITO</t>
  </si>
  <si>
    <t xml:space="preserve">COMISIONES Y GASTOS BANCARIOS </t>
  </si>
  <si>
    <t>ESTADO  DE CUENTA</t>
  </si>
  <si>
    <t>MATERIAL GASTABLE DE OFICINA</t>
  </si>
  <si>
    <t xml:space="preserve">ALQUILER LOCAL PARA CONSULTORIOS DE ATENCION PRIMARIA CPN LA UNION </t>
  </si>
  <si>
    <t>TSS DEL MES DE  NOVIEMBRE 2024</t>
  </si>
  <si>
    <t xml:space="preserve"> AL 31 DE DICIEMBRE 2024</t>
  </si>
  <si>
    <t xml:space="preserve">ACTIVIDADES PROGRAMADAS DEL POA  DE COMIDA </t>
  </si>
  <si>
    <t>IR 3 DEL MES DE NOVIEMBRE 2024</t>
  </si>
  <si>
    <t>ALQUILER LOCAL PARA CONSULTORIO ATENCION PRIMARIA DEL MES DE DICIEMBRE  2024</t>
  </si>
  <si>
    <t>ALQUILER LOCAL PARA CONSULTORIO ENSANCHE ESPAILLAT DEL MES DE DICIEMBRE  2024</t>
  </si>
  <si>
    <t>ALQUILER LOCAL PARA CONSULTORIO CPN LA GLORIA DEL MES DE DICIEMBRE  2024</t>
  </si>
  <si>
    <t>ALQUILER LOCAL PARA CONSULTORIO CPN KOREA DEL MES DE DICIEMBRE  2024</t>
  </si>
  <si>
    <t>ALQUILER LOCAL PARA CONSULTORIO ARROYO HONDO DEL MES DE DICIEMBRE  2024</t>
  </si>
  <si>
    <t>ALQUILER LOCAL PARA CONSULTORIOCPN VILLA TABACALERA DEL MES DE DICIEMBRE   2024</t>
  </si>
  <si>
    <t>ALQUILER LOCAL PARA CONSULTORIO CPN LOS MARTIRES DEL MES DE DICIEMBRE   2024</t>
  </si>
  <si>
    <t>ALQUILER LOCAL PARA CONSULTORIO CPN HOYO DE BARTOLA DEL MES DE DICIEMBRE   2024</t>
  </si>
  <si>
    <t>ALQUILER LOCAL PARA CONSULTORIO CPN LOS PANCHOS  DEL MES DE DICIEMBRE  2024</t>
  </si>
  <si>
    <t>ALQUILER LOCAL PARA CONSULTORIO CPN MONTE LA JAGUA  DEL MES DE DICIEMBRE 2024</t>
  </si>
  <si>
    <t>ALQUILER LOCAL PARA CONSULTORIO CPN BAITEY GINEBRE DEL MES DE DICIEMBRE  2024</t>
  </si>
  <si>
    <t>ALQUILER LOCAL PARA CONSULTORIO CPN GUAUCI  DEL MES DE DICIEMBRE 2024</t>
  </si>
  <si>
    <t>ALQUILER LOCAL PARA EL CONSULTORIO DEL CPN CUERO DURO  DEL MES DE DICIEMBRE 2024</t>
  </si>
  <si>
    <t>ALQUILER LOCAL PARA CONSULTORIO CPN LAS LAGUNAS DEL MES DE DICIEMBRE  2024</t>
  </si>
  <si>
    <t>ALQUILER LOCAL PARA CONSULTORIO CPN LA EMBOSCADA  DEL MES DE DICIEMBRE  2024</t>
  </si>
  <si>
    <t>ALQUILER LOCAL PARA EL CONSULTORIO DEL CPN LLAREPARADERO DEL MES DE DICIEMBRE 2024</t>
  </si>
  <si>
    <t>ALQUILER LOCAL PARA CONSULTORIO CPN VILLA PROGRESO  DEL MES DE DICIEMBRE  2024</t>
  </si>
  <si>
    <t>ALQUILER LOCAL PARA EL CONSULTORIO DEL CPN LLANOS DEL INGENIO   DEL MES DE DICIEMBRE 2024</t>
  </si>
  <si>
    <t>ALQUILER LOCAL PARA LA FARMACIA EN VILLA OLGA DEL MES DE DICIEMBRE  2024</t>
  </si>
  <si>
    <t>SERVICIO DE AGUA PARA LOS DISTINTOS CENTROS DEL SRSN II</t>
  </si>
  <si>
    <t>SERVICIO DE INTERNET DEL SRSN II DEL MES DE DICIEMBRE 2024</t>
  </si>
  <si>
    <t>SERVICIOS DE TELEFONOS DEL SRSN II DEL MES DE DICIEMBRE 2024</t>
  </si>
  <si>
    <t>SERVICIO DE FLOTAS DEL SRSN II DEL MES DE DICIEMBRE 2024</t>
  </si>
  <si>
    <t>ALQUILER LOCAL PARA CONSULTORIO CPN SAL SI PUEDES  DEL MES DE DICIEMBRE 2024</t>
  </si>
  <si>
    <t>MATERIALES DE LIMPIEZA</t>
  </si>
  <si>
    <t>ADQUISICON DE PINTURA INTERIOR Y EXTERIOR, IMPERMEABILIZACION DE Y MATERIALES</t>
  </si>
  <si>
    <t>COMPRESORESDE AIRE ACONDICIONADO</t>
  </si>
  <si>
    <t>REPARACION DE CENTRIGUGA</t>
  </si>
  <si>
    <t>EQUIPOS ODONTOLOGICOS Y AUTOCLAVES ODONTOLOGICAS</t>
  </si>
  <si>
    <t xml:space="preserve">EQUIPOS ODONTOLOGICOS </t>
  </si>
  <si>
    <t xml:space="preserve">SERVICIO DE INTERNET DEL SRSN II DE VILLA OLGA </t>
  </si>
  <si>
    <t>ALQUILER LOCAL PARA LA OFICINA PRINCIPAL  DEL MES DE DICIEMBRE 2024</t>
  </si>
  <si>
    <t>INSUMOS DE LABORATORIO EQUIPOS DE QUIMICA SECA</t>
  </si>
  <si>
    <t>PRODUCTOS QUIRURGICOS DE ODONTOLOGIA</t>
  </si>
  <si>
    <t>REALIZACION DE TRABAJOS DENTALES DE PORCELANA PARA NIVEL Y CENTROS DIAGNOSTICOS</t>
  </si>
  <si>
    <t>TRABAJOS DE PINTURA DE EXTERIOR E INTERIOR</t>
  </si>
  <si>
    <t>IR 17 DEL MES DE NOVIEMBRE  2024</t>
  </si>
  <si>
    <t>NOMINA GENERAL DEL MES DE DICIEMBRE   2024</t>
  </si>
  <si>
    <t>NOMINA DE COMPENSACIONES DEL MES DE DICIEMBRE  2024</t>
  </si>
  <si>
    <t>NOMINA DE COMPENSACIONES ODONTOLOGIA DEL MES DE DICIEMBRE  2024</t>
  </si>
  <si>
    <t xml:space="preserve">NOMINA REGALIA PASCUAL NOMINA GENERAL </t>
  </si>
  <si>
    <t>NOMINA REGALIA PASCUAL DE PERSONAL COMPLETIVO</t>
  </si>
  <si>
    <t>NOMINA REGALIA PASCUAL PERSONAL EXCLUIDO</t>
  </si>
  <si>
    <t xml:space="preserve">NOMINA REGALIA PASCUAL ODONTOLOGIA </t>
  </si>
  <si>
    <t>NOMINA DE REGALIA PASCUAL REBOTADAS</t>
  </si>
  <si>
    <t>PAGO FALTANTE  GERENCIA INTEGRAL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</si>
  <si>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</si>
  <si>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</si>
  <si>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</si>
  <si>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DICIEMBRE 2024</t>
  </si>
  <si>
    <t xml:space="preserve">                                          (Valores Expresado en RD$)</t>
  </si>
  <si>
    <t>DEBITO</t>
  </si>
  <si>
    <t>PAGO VIATICOS CORRESPONDIENTE AL MES DE SEPTIEMBRE 2024 VISITANDO SANTO DOMINGO</t>
  </si>
  <si>
    <t>PAGO VIATICOS CORRESPONDIENTE AL MES DE OCTUBRE 2024 VISITANDO EL LIMON</t>
  </si>
  <si>
    <t>PAGO VIATICOS CORRESPONDIENTE A LOS MESES DE SEPTIEMBRE Y OCTUBRE 2024 VISITANDO SANTIAGO</t>
  </si>
  <si>
    <t>PAGO VIATICOS CORRESPONDIENTE AL MES DE OCTUBRE 2024 VISITANDO SANTIAGO</t>
  </si>
  <si>
    <t>PAGO VIATICOS CORRESPONDIENTE AL MES DE SEPTIEMBRE 2024 VISITANDO PEDRO GARCIA, PUERTO PLATA Y RANCHITO PICHE</t>
  </si>
  <si>
    <t>PAGO VIATICOS CORRESPONDIENTE AL MES DE SEPTIEMBRE 2024 VISITANDO SANTIAGO</t>
  </si>
  <si>
    <t>PAGO VIATICOS CORRESPONDIENTE AL MES DE OCTUBRE 2024 VISITANDO PUERTO PLATA</t>
  </si>
  <si>
    <t>PAGO VIATICOS CORRESPONDIENTE A LOS MESES DE SEPTIEMBRE Y OCTUBRE 2024 VISITANDO LA SIERRA SAJOMA Y PUERTO PLATA</t>
  </si>
  <si>
    <t xml:space="preserve">PAGO VIATICOS CORRESPONDIENTE A LOS MES DE SEPTIEMBRE Y OCTUBRE 2024 VISITANDO EL LIMON, PUERTO PLATA Y ESPAILLAT </t>
  </si>
  <si>
    <t>PAGO VIATICOS CORRESPONDIENTE A LOS MESES DE SEPTIEMBRE Y OCTUBRE 2024 VISITANDO PUERTO PLATA Y SABANA IGLESIA</t>
  </si>
  <si>
    <t>PAGO VIATICOS CORRESPONDIENTE A LOS MESES DE SEPTIEMBRE Y OCTUBRE 2024 VISITANDO SANTO DOMINGO</t>
  </si>
  <si>
    <t xml:space="preserve">PAGO VIATICOS CORRESPONDIENTE AL MES DE OCTUBRE 2024 VISITANDO PUERTO PLATA Y EL LIMON </t>
  </si>
  <si>
    <t>PAGO VIATICOS CORRESPONDIENTE A LOS MESES DE SEPTIEMBRE Y OCTUBRE 2024 VISITANDO PUERTO PLATA Y SANTO DOMINGO</t>
  </si>
  <si>
    <t>PAGO VIATICOS CORRESPONDIENTE A LOS MESES DE SEPTIEMBRE Y OCTUBRE 2024 VISITANDO SANTO DOMINGO, ESPAILLAT Y PUERTO PLATA</t>
  </si>
  <si>
    <t>PAGO VIATICOS CORRESPONDIENTE AL MES DE SEPTIEMBRE 2024 VISITANDO LA SIERRA JANICO Y PUERTO PLATA</t>
  </si>
  <si>
    <t xml:space="preserve">PAGO VIATICOS CORRESPONDIENTE AL MES DE SEPTIEMBRE 2024 VISITANDO ESPAILLAT Y PUERTO PLATA </t>
  </si>
  <si>
    <t xml:space="preserve">PAGO VIATICOS CORRESPONDIENTE A LOS MESES DE SEPTIEMBRE Y OCTUBRE 2024 VISITANDO SANTO DOMINGO, CPN PALMA HERRADA Y PUERTO PLATA </t>
  </si>
  <si>
    <t>PAGO VIATICOS CORRESPONDIENTE A LOS MESES DE SEPTIEMBRE Y OCTUBRE 2024 VISITANDO ESPAILLAT, SANTO DOMINGO Y PUERTO PLATA</t>
  </si>
  <si>
    <t>PAGO VIATICOS CORRESPONDIENTE A LOS MESES DE SEPTIEMBRE Y OCTUBRE 2024 VISITANDO PUERTO PLATA Y JUNCALITO</t>
  </si>
  <si>
    <t>PAGO VIATICOS CORRESPONDIENTE A LOS MESES DE SEPTIEMBRE Y OCTUBRE 2024 VISITANDO SANTO DOMINGO, PUERTO PLATA Y ESPAILLAT</t>
  </si>
  <si>
    <t>PAGO VIATICOS CORRESPONDIENTE  LOS MES DE SEPTIEMBRE Y OCTUBRE 2024 VISITANDO SANTIAGO</t>
  </si>
  <si>
    <t>PAGO VIATICOS CORRESPONDIENTE AL MES DE SEPTIEMBRE 2024 VISITANDO SABANA IGLESIA Y PUERTO PLATA</t>
  </si>
  <si>
    <t>PAGO VIATICOS CORRESPONDIENTE A LOS MESES DE SEPTIEMBRE Y OCTUBRE 2024 VISITANDO PUERTO PLATA Y RANCHITO PICHE</t>
  </si>
  <si>
    <t xml:space="preserve">PAGO VIATICOS CORRESPONDIENTE AL MES DE SEPTIEMBRE 2024 VISITANDO LA SIERRA JANICO </t>
  </si>
  <si>
    <t>PAGO VIATICOS CORRESPONDIENTE A LOS MESES DE SEPTIEMBRE Y OCTUBRE 2024 VISITANDO CPN MONTE LA YAGUA Y PUERTO PLATA</t>
  </si>
  <si>
    <t>PAGO VIATICOS CORRESPONDIENTE A LOS MESES DE SEPTIEMBRE Y OCTUBRE 2024 VISITANDO ESPAILLAT Y PUERTO PLATA</t>
  </si>
  <si>
    <t>PAGO VIATICOS CORRESPONDIENTE A LOS MESES DE SEPTIEMBRE Y OCTUBRE  2024 VISITANDO ESPAILLAT, PUERTO PLATA Y SANTO DOMINGO</t>
  </si>
  <si>
    <t xml:space="preserve">PAGO VIATICOS CORRESPONDIENTE A LOS MESES DE SEPTIEMBRE Y OCTUBRE 2024 VISITANDO ESPAILLAT, PUERTO PLATA Y LA SIERRA JANICO </t>
  </si>
  <si>
    <t>PAGO VIATICOS CORRESPONDIENTE A LOS MESES DE SEPTIEMBRE Y OCTUBRE 2024 VISITANDO SANTIAGO Y GASPAR HERNANDEZ</t>
  </si>
  <si>
    <t>PAGO VIATICOS CORRESPONDIENTE AL MES DE SEPTIEMBRE 2024 VISITANDO ESPAILLAT Y PUERTO PLATA</t>
  </si>
  <si>
    <t>PAGO VIATICOS CORRESPONDIENTE AL MES DE OCTUBRE 2024 VISITANDO ESPAILLAT Y PUERTO PLATA</t>
  </si>
  <si>
    <t>PAGO VIATICOS CORRESPONDIENTE A LOS MESES DE SEPTIEMBRE Y OCTUBRE 2024 VISITANDO SANTO DOMINGOY SABANA IGLESIA</t>
  </si>
  <si>
    <t>PAGO VIATICOS CORRESPONDIENTE A LOS MESES DE SEPTIEMBRE Y OCTUBRE 2024 VISITANDO SANTIAGO, GASPAR HERNANDEZ Y JAMAO AL NORTE</t>
  </si>
  <si>
    <t>PAGO VIATICOS CORRESPONDIENTE AL MES DE OCTUBRE 2024 VISITANDO PUERTO PLATA, LA LOMOTA, PEDRO GARCIA Y SANTO DOMINGO</t>
  </si>
  <si>
    <t>PAGO VIATICOS CORRESPONDIENTE A LOS MESES DE SEPTIEMBRE Y OCTUBRE 2024 VISITANDO LA SIERRA SAJOMA, LA SIERRA JANICO Y PUERTO PLATA</t>
  </si>
  <si>
    <t>PAGO VIATICOS CORRESPONDIENTE A LOS MES DE SEPTIEMBRE Y OCTUBRE 2024 VISITANDO ESPAILLAT Y PUERTO PLATA</t>
  </si>
  <si>
    <t>PAGO VIATICOS CORRESPONDIENTE A LOS MESES DE SEPTIEMBRE Y OCTUBRE 2024 VISITANDO SABANA IGLESIA, SANTO DOMINGO, ESPAILLAT, PUERTO PLATA Y LA LOMOTA</t>
  </si>
  <si>
    <t xml:space="preserve">PAGO VIATICOS CORRESPONDIENTE A LOS MESES DE SEPTIEMBRE Y OCTUBRE 2024 VISITANDO SANTO DOMINGO Y PUERTO PLATA </t>
  </si>
  <si>
    <t>PAGO VIATICOS CORRESPONDIENTE AL MES DE OCTUBRE 2024 VISITANDO SANTO DOMINGO</t>
  </si>
  <si>
    <t xml:space="preserve">PAGO VIATICOS CORRESPONDIENTE A LOS MESES DE SEPTIEMBRE Y OCTUBRE 2024 VISITANDO LA SIERRA SAJOMA, LA SIERRA JANICO, PUERTO PLATA, JUNCALITO Y EL LIMON </t>
  </si>
  <si>
    <t>PAGO VIATICOS CORRESPONDIENTE AL MES DE OCTUBRE 2024 VISITANDO SABANA IGLESIA</t>
  </si>
  <si>
    <t>PAGO VIATICOS CORRESPONDIENTE A LOS MESES DE SEPTIEMBRE Y OCTUBRE 2024 VISITANDO ESPAILLAT, PUERTO PLATA Y SANTO DOMINGO</t>
  </si>
  <si>
    <t>PAGO VIATICOS CORRESPONDIENTE A LOS MESES DE SEPTIEMBRE Y OCTUBRE 2024 VISITANDO CEBORUCO, BAITO Y RANCHITO PICHE</t>
  </si>
  <si>
    <t xml:space="preserve">PAGO VIATICOS CORRESPONDIENTE A LOS MESES DE SEPTIEMBRE Y OCTUBRE 2024 VISITANDO SANTO DOMINGO </t>
  </si>
  <si>
    <t>PAGO VIATICOS CORRESPONDIENTE AL MES DE SEPTIEMBRE 2024 VISITANDO ESPAILLAT, SANTO DOMINGO, CPN PEDRO GARCIA Y PUERTO PLATA</t>
  </si>
  <si>
    <t>PAGO VIATICOS CORRESPONDIENTE A LOS MESES DE SEPTIEMBRE Y OCTUBRE 2024 VISITANDO SANTO DOMINGO,VILLA TRINA Y PUERTO PLATA</t>
  </si>
  <si>
    <t>PAGO VIATICOS CORRESPONDIENTE A LOS MESES DE SEPTIEMBRE Y OCTUBRE 2024 VISITANDO PUERTO PLATA, ESPAILLAT, SANTO DOMINGO, LA SIERRA JANICO Y LA SIERRA SAJOMA</t>
  </si>
  <si>
    <t>PAGO VIATICOS CORRESPONDIENTE AL MES DE SEPTIEMBRE 2024 VISITANDO PUERTO PLATA, ESPAILLAT, LA SIERRA SAJOMA Y JUNCALITO</t>
  </si>
  <si>
    <t xml:space="preserve">PAGO VIATICOS CORRESPONDIENTE AL MES DE OCTUBRE 2024 VISITANDO PUERTO PLATA, LA LOMOTA Y PEDRO GARCIA </t>
  </si>
  <si>
    <t>PAGO VIATICOS CORRESPONDIENTE A LOS MESES DE SEPTIEMBRE Y OCTUBRE 2024 VISITANDO SANTO DOMINGO Y LA LOMOTA</t>
  </si>
  <si>
    <t>PAGO VIATICOS CORRESPONDIENTE AL MES DE SEPTIEMBRE 2024 VISITANDO PUERTO PLATA</t>
  </si>
  <si>
    <t>PAGO VIATICOS CORRESPONDIENTE AL MES DE SEPTIEMBRE 2024 VISITANDO SANTO DOMINGO, PUERTO PLATA,LA LOMOTA, ESPAILLTA Y LA SIERRA JANICO</t>
  </si>
  <si>
    <t>PAGO VIATICOS CORRESPONDIENTE AL MES DE SEPTIEMBRE 2024 VISITANDO ESPAILLAT</t>
  </si>
  <si>
    <t>PAGO VIATICOS CORRESPONDIENTE A LOS MESES DE SEPTIEMBRE Y OCTUBRE 2024 VISITANDO SANTO DOMINGO Y ESPAILLAT Y PUERTO PLATA</t>
  </si>
  <si>
    <t>PAGO VIATICOS CORRESPONDIENTE A LOS MESES DE SEPTIEMBRE Y OCTUBRE 2024 VISITANDO SANTO DOMINGO, ESPAILLLAT Y LA LOMOTA</t>
  </si>
  <si>
    <t>PAGO VIATICOS CORRESPONDIENTE AL MES DE SEPTIEMBRE 2024 VISITANDO SANTO DOMINGO Y SANTIAGO</t>
  </si>
  <si>
    <t>PAGO VIATICOS CORRESPONDIENTE A LOS MESES DE SEPTIEMBRE Y OCTUBRE 2024 VISITANDO ESPAILLLAT, PUERTO PLATA Y LA SIERRA SAJOMA</t>
  </si>
  <si>
    <t>PAGO VIATICOS CORRESPONDIENTE A LOS MESES DE SEPTIEMBRE Y OCTUBRE 2024 VISITANDO LA SIERRA SAJOMA Y SABANA IGLESIA</t>
  </si>
  <si>
    <t>PAGO VIATICOS CORRESPONDIENTE A LOS MESES DE SEPTIEMBRE Y OCTUBRE 2024 VISITANDO PUERTO PLATA, ESPAILLAT, LA SIERRA SAJOMA Y SANTO DOMINGO</t>
  </si>
  <si>
    <t>PAGO VIATICOS CORRESPONDIENTE A LOS MESES DE SEPTIEMBRE Y OCTUBRE 2024 VISITANDO SANTO DOMINGO, PUERTO PLATA Y JUNCALITO</t>
  </si>
  <si>
    <t>PAGO VIATICOS CORRESPONDIENTE A LOS MESES DE SEPTIEMBRE Y OCTUBRE 2024 VISITANDO SANTO DOMINGO PUERTO PLATA Y ESPAILLAT</t>
  </si>
  <si>
    <t>PAGO VIATICOS CORRESPONDIENTE AL MES DE SEPTIEMBRE 2024 VISITANDO SABANA IGLESIA</t>
  </si>
  <si>
    <t>PAGO VIATICOS CORRESPONDIENTE A LOS MESES DE SEPTIEMBRE Y OCTUBRE2024 VISITANDO SANTO DOMINGO</t>
  </si>
  <si>
    <t>PAGO DE VIATICOS DEL MES DE OCTUBRE 2024</t>
  </si>
  <si>
    <t>MANTENIMIENTO CLINICA #9 2024</t>
  </si>
  <si>
    <t>INSUMOS DE LABORATORIO PARA LOS DIFERENTES CENTROS DEL SRSN II</t>
  </si>
  <si>
    <t>LLENADO DE BOTELLONES DE AGUA</t>
  </si>
  <si>
    <t xml:space="preserve">PRODUCTOS QUIMICOS </t>
  </si>
  <si>
    <t xml:space="preserve">MATERIAL GASTABLE DE ODONTOLOGIA PARA USO DE LAS DISTINTAS DEPENDENCIAS </t>
  </si>
  <si>
    <t>MANTENIMIENTO Y REPARACIONES MENORES EN EDIFICACIONES</t>
  </si>
  <si>
    <t xml:space="preserve">GASOLINA DEL SRSN II </t>
  </si>
  <si>
    <t xml:space="preserve">MATERIAL GASTABLE DE OFICINA PARA USO DE LAS DISTINTAS DEPENDENCIAS </t>
  </si>
  <si>
    <t>PAGO VIATICOS CORRESPONDIENTE AL MES DE NOVIEMBRE 2024 VISITANDO ESPAILLAT</t>
  </si>
  <si>
    <t>PAGO VIATICOS CORRESPONDIENTE AL MES DE NOVIEMBRE 2024 VISITANDO ESPAILLAT Y PUERTO PLATA</t>
  </si>
  <si>
    <t>PAGO VIATICOS CORRESPONDIENTE AL MES DE NOVIEMBRE 2024 VISITANDO SANTIAGO</t>
  </si>
  <si>
    <t>PAGO VIATICOS CORRESPONDIENTE AL MES DE NOVIEMBRE 2024 VISITANDO RANCHITO PICHE Y PEDRO GARCIA</t>
  </si>
  <si>
    <t>PAGO VIATICOS CORRESPONDIENTE AL MES DE NOVIEMBRE 2024 VISITANDO SANTO DOMINGO</t>
  </si>
  <si>
    <t>PAGO VIATICOS CORRESPONDIENTE AL MES DE NOVIEMBRE 2024 VISITANDO ESPAILLAT Y SANTO DOMINGO</t>
  </si>
  <si>
    <t>PAGO VIATICOS CORRESPONDIENTE AL MES DE NOVIEMBRE 2024 VISITANDO PUERTO PLATA,SANTO DOMINGO Y LA SIERRA SAJOMA</t>
  </si>
  <si>
    <t>PAGO VIATICOS CORRESPONDIENTE AL MES DE NOVIEMBRE 2024 VISITANDO LA SIERRA JANICO</t>
  </si>
  <si>
    <t>PAGO VIATICOS CORRESPONDIENTE AL MES DE NOVIEMBRE 2024 VISITANDO PUERTO PLATA, ESPAILLAT Y LA SIERRA JANICO</t>
  </si>
  <si>
    <t>PAGO VIATICOS CORRESPONDIENTE AL MES DE NOVIEMBRE 2024 VISITANDO SANTO DOMINGO Y ESPAILLAT</t>
  </si>
  <si>
    <t>PAGO VIATICOS CORRESPONDIENTE AL MES DE NOVIEMBRE 2024 VISITANDO ESPAILLAT, PUERTO PLATA Y LA SIERRA SAJOMA</t>
  </si>
  <si>
    <t xml:space="preserve">PAGO VIATICOS CORRESPONDIENTE AL MES DE NOVIEMBRE 2024 VISITANDO BAITOA SANTO DOMINGO </t>
  </si>
  <si>
    <t>PAGO VIATICOS CORRESPONDIENTE AL MES DE NOVIEMBRE 2024 VISITANDO PUERTO PLATA Y LA SIERRA SAJOMA</t>
  </si>
  <si>
    <t>PAGO VIATICOS CORRESPONDIENTE AL MES DE NOVIEMBRE 2024 VISITANDO LA LOMOTA, ESPAILLAT, LA SIERRA JANICO, SANTO DOMINGO Y PUERTO PLATA</t>
  </si>
  <si>
    <t>PAGO VIATICOS CORRESPONDIENTE AL MES DE NOVIEMBRE 2024 VISITANDO PUERTO PLATA</t>
  </si>
  <si>
    <t>PAGO VIATICOS CORRESPONDIENTE AL MES DE NOVIEMBRE 2024 VISITANDO LA SIERRA SAJOMA Y LA SIERRA JANICO</t>
  </si>
  <si>
    <t>PAGO VIATICOS CORRESPONDIENTE AL MES DE NOVIEMBRE 2024 VISITANDO SANTO DOMINGO Y PUERTO PLATA</t>
  </si>
  <si>
    <t xml:space="preserve">PAGO VIATICOS CORRESPONDIENTE AL MES DE NOVIEMBRE 2024 VISITANDO BAITOA Y CEBORUCO </t>
  </si>
  <si>
    <t>PAGO VIATICOS CORRESPONDIENTE AL MES DE NOVIEMBRE 2024 VISITANDO SANTO DOMINGO, PUERTO PLATA, LA SIERRA SAJOMA, LA LOMOTA Y LA SIERRA JANICO</t>
  </si>
  <si>
    <t>PAGO VIATICOS CORRESPONDIENTE AL MES DE NOVIEMBRE 2024 VISITANDO BAITOA, ESPAILLAT Y  SANTO DOMINGO</t>
  </si>
  <si>
    <t>PAGO VIATICOS CORRESPONDIENTE AL MES DE NOVIEMBRE 2024 VISITANDO PUERTO PLATA Y SANTO DOMINGO</t>
  </si>
  <si>
    <t>PAGO VIATICOS CORRESPONDIENTE AL MES DE NOVIEMBRE 2024 VISITANDO SANTO DOMINGO PUERTO PLATA, ESPAILLAT Y JUNCALITO</t>
  </si>
  <si>
    <t>PAGO VIATICOS CORRESPONDIENTE AL MES DE NOVIEMBRE 2024 VISITANDO PEDRO GARCIA</t>
  </si>
  <si>
    <t>PAGO VIATICOS CORRESPONDIENTE AL MES DE NOVIEMBRE 2024 VISITANDO LA SIERRA SAJOMA</t>
  </si>
  <si>
    <t>PAGO VIATICOS CORRESPONDIENTE AL MES DE NOVIEMBRE 2024 VISITANDO LA SIERRA JANICOY ESPAILLAT</t>
  </si>
  <si>
    <t>PAGO VIATICOS CORRESPONDIENTE AL MES DE NOVIEMBRE 2024 VISITANDO SANTO DOMINGO Y RANCHITO PICHE</t>
  </si>
  <si>
    <t xml:space="preserve">PAGO VIATICOS CORRESPONDIENTE AL MES DE NOVIEMBRE 2024 VISITANDO EL LIMON </t>
  </si>
  <si>
    <t>PAGO DE RETENCION DE FONDO #9 DE MANTENIMIENTO DE CLINICA</t>
  </si>
  <si>
    <t>ESTADO DE CUENTA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</si>
  <si>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</si>
  <si>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</si>
  <si>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DE DICIEMBRE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</si>
  <si>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</si>
  <si>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</si>
  <si>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</si>
  <si>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FONDO OPERATICO #10</t>
  </si>
  <si>
    <t>MATERIAL GASTABLE DE ODONTOLOGIA PARA USO DE LAS DEPENDENCIAS DEL SRSN II</t>
  </si>
  <si>
    <t xml:space="preserve">PRODUCTOS QUIRURGICOS DE ODONTOLOGIA PARA USO DE LAS DEPENDENCIAS </t>
  </si>
  <si>
    <t>PAGO DE RETENCION DE FONDO #10 DE FONDO OPERATIVO</t>
  </si>
  <si>
    <t>VIATICOS CORRESPONDIENTE AL MES DE NOVIEMBRE 2024</t>
  </si>
  <si>
    <t xml:space="preserve">ESTADO DE CUENTA </t>
  </si>
  <si>
    <t>COMISIONES Y CARGOS BANACARIOS DICIEMBRE 2024</t>
  </si>
  <si>
    <t xml:space="preserve">PREPARADO POR </t>
  </si>
  <si>
    <t xml:space="preserve">REVISADO POR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</si>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</sst>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43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43" fontId="0" fillId="2" borderId="6" xfId="1" applyFont="1" applyFill="1" applyBorder="1"/>
    <xf numFmtId="43" fontId="6" fillId="4" borderId="5" xfId="1" applyFont="1" applyFill="1" applyBorder="1" applyAlignment="1">
      <alignment horizontal="center" vertical="center" wrapText="1"/>
    </xf>
    <xf numFmtId="43" fontId="6" fillId="3" borderId="2" xfId="1" applyFont="1" applyFill="1" applyBorder="1"/>
    <xf numFmtId="43" fontId="6" fillId="5" borderId="2" xfId="1" applyFont="1" applyFill="1" applyBorder="1"/>
    <xf numFmtId="43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43" fontId="9" fillId="5" borderId="0" xfId="0" applyNumberFormat="1" applyFont="1" applyFill="1"/>
    <xf numFmtId="43" fontId="9" fillId="5" borderId="0" xfId="1" applyFont="1" applyFill="1"/>
    <xf numFmtId="166" fontId="9" fillId="5" borderId="0" xfId="0" applyNumberFormat="1" applyFont="1" applyFill="1"/>
    <xf numFmtId="164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8" fontId="9" fillId="5" borderId="0" xfId="0" applyNumberFormat="1" applyFont="1" applyFill="1"/>
    <xf numFmtId="4" fontId="0" fillId="0" borderId="0" xfId="0" applyNumberFormat="1"/>
    <xf numFmtId="43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43" fontId="6" fillId="5" borderId="0" xfId="1" applyFont="1" applyFill="1" applyBorder="1"/>
    <xf numFmtId="0" fontId="6" fillId="5" borderId="2" xfId="7" applyFont="1" applyFill="1" applyBorder="1" applyAlignment="1">
      <alignment wrapText="1"/>
    </xf>
    <xf numFmtId="43" fontId="4" fillId="0" borderId="0" xfId="1" applyFont="1" applyBorder="1"/>
    <xf numFmtId="1" fontId="6" fillId="5" borderId="2" xfId="6" applyNumberFormat="1" applyFont="1" applyFill="1" applyBorder="1" applyAlignment="1">
      <alignment horizontal="left"/>
    </xf>
    <xf numFmtId="0" fontId="6" fillId="5" borderId="2" xfId="7" applyFont="1" applyFill="1" applyBorder="1"/>
    <xf numFmtId="4" fontId="6" fillId="5" borderId="2" xfId="8" applyNumberFormat="1" applyFont="1" applyFill="1" applyBorder="1"/>
    <xf numFmtId="0" fontId="13" fillId="6" borderId="2" xfId="0" applyFont="1" applyFill="1" applyBorder="1" applyAlignment="1">
      <alignment horizontal="left" vertical="center" wrapText="1"/>
    </xf>
    <xf numFmtId="0" fontId="13" fillId="6" borderId="2" xfId="0" applyFont="1" applyFill="1" applyBorder="1" applyAlignment="1">
      <alignment horizontal="left" wrapText="1"/>
    </xf>
    <xf numFmtId="4" fontId="13" fillId="6" borderId="2" xfId="0" applyNumberFormat="1" applyFont="1" applyFill="1" applyBorder="1" applyAlignment="1">
      <alignment vertical="center" wrapText="1"/>
    </xf>
    <xf numFmtId="0" fontId="13" fillId="6" borderId="2" xfId="0" applyFont="1" applyFill="1" applyBorder="1" applyAlignment="1">
      <alignment horizontal="left"/>
    </xf>
    <xf numFmtId="0" fontId="13" fillId="6" borderId="2" xfId="0" applyFont="1" applyFill="1" applyBorder="1"/>
    <xf numFmtId="4" fontId="13" fillId="6" borderId="2" xfId="0" applyNumberFormat="1" applyFont="1" applyFill="1" applyBorder="1" applyAlignment="1">
      <alignment horizontal="right" vertical="center" wrapText="1"/>
    </xf>
    <xf numFmtId="0" fontId="13" fillId="6" borderId="2" xfId="0" applyFont="1" applyFill="1" applyBorder="1" applyAlignment="1">
      <alignment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2" fontId="6" fillId="5" borderId="2" xfId="7" applyNumberFormat="1" applyFont="1" applyFill="1" applyBorder="1" applyAlignment="1">
      <alignment wrapText="1"/>
    </xf>
    <xf numFmtId="4" fontId="14" fillId="5" borderId="2" xfId="9" applyNumberFormat="1" applyFont="1" applyFill="1" applyBorder="1"/>
    <xf numFmtId="4" fontId="14" fillId="5" borderId="2" xfId="7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14" fontId="6" fillId="5" borderId="7" xfId="5" applyNumberFormat="1" applyFont="1" applyFill="1" applyBorder="1"/>
    <xf numFmtId="49" fontId="6" fillId="5" borderId="7" xfId="6" applyNumberFormat="1" applyFont="1" applyFill="1" applyBorder="1" applyAlignment="1">
      <alignment horizontal="center"/>
    </xf>
    <xf numFmtId="0" fontId="14" fillId="5" borderId="7" xfId="0" applyFont="1" applyFill="1" applyBorder="1" applyAlignment="1">
      <alignment wrapText="1"/>
    </xf>
    <xf numFmtId="4" fontId="14" fillId="5" borderId="7" xfId="9" applyNumberFormat="1" applyFont="1" applyFill="1" applyBorder="1"/>
    <xf numFmtId="4" fontId="6" fillId="5" borderId="7" xfId="8" applyNumberFormat="1" applyFont="1" applyFill="1" applyBorder="1"/>
    <xf numFmtId="4" fontId="0" fillId="5" borderId="0" xfId="0" applyNumberFormat="1" applyFill="1"/>
    <xf numFmtId="43" fontId="4" fillId="5" borderId="0" xfId="1" applyFont="1" applyFill="1"/>
    <xf numFmtId="43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6" fillId="5" borderId="2" xfId="7" applyNumberFormat="1" applyFont="1" applyFill="1" applyBorder="1"/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8" xfId="0" applyBorder="1"/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0</xdr:row>
      <xdr:rowOff>167640</xdr:rowOff>
    </xdr:from>
    <xdr:to>
      <xdr:col>1</xdr:col>
      <xdr:colOff>609600</xdr:colOff>
      <xdr:row>4</xdr:row>
      <xdr:rowOff>45720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1E98552-4A63-4D13-938C-D0FEEE98E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167640"/>
          <a:ext cx="8229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83820</xdr:rowOff>
    </xdr:from>
    <xdr:to>
      <xdr:col>1</xdr:col>
      <xdr:colOff>434340</xdr:colOff>
      <xdr:row>5</xdr:row>
      <xdr:rowOff>60960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AC8EDF2C-1446-45AB-AE59-45DF6E75E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83820"/>
          <a:ext cx="876300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8"/>
  <sheetViews>
    <sheetView zoomScale="106" zoomScaleNormal="106" workbookViewId="0">
      <selection activeCell="E70" sqref="E70"/>
    </sheetView>
  </sheetViews>
  <sheetFormatPr baseColWidth="10" defaultRowHeight="14.4" x14ac:dyDescent="0.3"/>
  <cols>
    <col min="1" max="1" width="10.6640625" customWidth="1"/>
    <col min="2" max="2" width="18.88671875" customWidth="1"/>
    <col min="3" max="3" width="45.88671875" customWidth="1"/>
    <col min="4" max="4" width="11.88671875" customWidth="1"/>
    <col min="5" max="5" width="14.109375" customWidth="1"/>
    <col min="6" max="6" width="11.6640625" style="7" bestFit="1" customWidth="1"/>
    <col min="7" max="7" width="12.6640625" style="19" bestFit="1" customWidth="1"/>
    <col min="8" max="8" width="16.33203125" style="19" customWidth="1"/>
    <col min="9" max="9" width="18.5546875" style="19" bestFit="1" customWidth="1"/>
    <col min="10" max="10" width="18.5546875" bestFit="1" customWidth="1"/>
  </cols>
  <sheetData>
    <row r="1" spans="1:9" ht="15" customHeight="1" x14ac:dyDescent="0.3">
      <c r="A1" s="56" t="s">
        <v>15</v>
      </c>
      <c r="B1" s="56"/>
      <c r="C1" s="56"/>
      <c r="D1" s="56"/>
      <c r="E1" s="56"/>
      <c r="F1" s="56"/>
    </row>
    <row r="2" spans="1:9" ht="15.6" x14ac:dyDescent="0.3">
      <c r="A2" s="56" t="s">
        <v>13</v>
      </c>
      <c r="B2" s="56"/>
      <c r="C2" s="56"/>
      <c r="D2" s="56"/>
      <c r="E2" s="56"/>
      <c r="F2" s="56"/>
    </row>
    <row r="3" spans="1:9" x14ac:dyDescent="0.3">
      <c r="A3" s="57" t="s">
        <v>22</v>
      </c>
      <c r="B3" s="57"/>
      <c r="C3" s="57"/>
      <c r="D3" s="57"/>
      <c r="E3" s="57"/>
      <c r="F3" s="57"/>
    </row>
    <row r="4" spans="1:9" x14ac:dyDescent="0.3">
      <c r="A4" s="57" t="s">
        <v>12</v>
      </c>
      <c r="B4" s="57"/>
      <c r="C4" s="57"/>
      <c r="D4" s="57"/>
      <c r="E4" s="57"/>
      <c r="F4" s="57"/>
    </row>
    <row r="5" spans="1:9" x14ac:dyDescent="0.3">
      <c r="A5" s="57" t="s">
        <v>14</v>
      </c>
      <c r="B5" s="57"/>
      <c r="C5" s="57"/>
      <c r="D5" s="57"/>
      <c r="E5" s="57"/>
      <c r="F5" s="57"/>
    </row>
    <row r="6" spans="1:9" x14ac:dyDescent="0.3">
      <c r="A6" s="10"/>
      <c r="B6" s="10"/>
      <c r="C6" s="10"/>
      <c r="D6" s="10"/>
      <c r="E6" s="10"/>
    </row>
    <row r="7" spans="1:9" ht="20.25" customHeight="1" thickBot="1" x14ac:dyDescent="0.35">
      <c r="A7" s="54" t="s">
        <v>6</v>
      </c>
      <c r="B7" s="54"/>
      <c r="C7" s="54"/>
      <c r="D7" s="54"/>
      <c r="E7" s="55"/>
      <c r="F7" s="11"/>
    </row>
    <row r="8" spans="1:9" ht="18.75" customHeight="1" thickBot="1" x14ac:dyDescent="0.35">
      <c r="A8" s="1" t="s">
        <v>0</v>
      </c>
      <c r="B8" s="28" t="s">
        <v>1</v>
      </c>
      <c r="C8" s="2" t="s">
        <v>2</v>
      </c>
      <c r="D8" s="2" t="s">
        <v>10</v>
      </c>
      <c r="E8" s="2" t="s">
        <v>3</v>
      </c>
      <c r="F8" s="12" t="s">
        <v>7</v>
      </c>
    </row>
    <row r="9" spans="1:9" ht="13.5" customHeight="1" x14ac:dyDescent="0.3">
      <c r="A9" s="8">
        <v>45627</v>
      </c>
      <c r="B9" s="17"/>
      <c r="C9" s="5" t="s">
        <v>5</v>
      </c>
      <c r="D9" s="4"/>
      <c r="E9" s="3"/>
      <c r="F9" s="13">
        <v>60678575.780000001</v>
      </c>
      <c r="G9" s="20"/>
    </row>
    <row r="10" spans="1:9" s="16" customFormat="1" ht="13.5" customHeight="1" x14ac:dyDescent="0.3">
      <c r="A10" s="9">
        <v>45628</v>
      </c>
      <c r="B10" s="43">
        <v>2.41202005000706E+16</v>
      </c>
      <c r="C10" s="44" t="s">
        <v>16</v>
      </c>
      <c r="D10" s="6">
        <v>343850</v>
      </c>
      <c r="E10" s="45"/>
      <c r="F10" s="14">
        <f>+F9+D10-E10</f>
        <v>61022425.780000001</v>
      </c>
      <c r="G10" s="20"/>
      <c r="H10" s="19"/>
      <c r="I10" s="19"/>
    </row>
    <row r="11" spans="1:9" s="16" customFormat="1" ht="13.5" customHeight="1" x14ac:dyDescent="0.3">
      <c r="A11" s="9">
        <v>45628</v>
      </c>
      <c r="B11" s="43">
        <v>4524000000125</v>
      </c>
      <c r="C11" s="44" t="s">
        <v>16</v>
      </c>
      <c r="D11" s="6">
        <v>1468858.6</v>
      </c>
      <c r="E11" s="45"/>
      <c r="F11" s="14">
        <f t="shared" ref="F11:F70" si="0">+F10+D11-E11</f>
        <v>62491284.380000003</v>
      </c>
      <c r="G11" s="20"/>
      <c r="H11" s="19"/>
      <c r="I11" s="19"/>
    </row>
    <row r="12" spans="1:9" s="16" customFormat="1" ht="13.5" customHeight="1" x14ac:dyDescent="0.3">
      <c r="A12" s="9">
        <v>45628</v>
      </c>
      <c r="B12" s="43">
        <v>38441777813</v>
      </c>
      <c r="C12" s="44" t="s">
        <v>70</v>
      </c>
      <c r="D12" s="6"/>
      <c r="E12" s="45">
        <v>9000</v>
      </c>
      <c r="F12" s="14">
        <f t="shared" si="0"/>
        <v>62482284.380000003</v>
      </c>
      <c r="G12" s="20"/>
      <c r="H12" s="19"/>
      <c r="I12" s="19"/>
    </row>
    <row r="13" spans="1:9" s="16" customFormat="1" ht="13.5" customHeight="1" x14ac:dyDescent="0.3">
      <c r="A13" s="9">
        <v>45635</v>
      </c>
      <c r="B13" s="43">
        <v>38496483881</v>
      </c>
      <c r="C13" s="46" t="s">
        <v>23</v>
      </c>
      <c r="D13" s="6"/>
      <c r="E13" s="48">
        <v>316998.53999999998</v>
      </c>
      <c r="F13" s="14">
        <f t="shared" si="0"/>
        <v>62165285.840000004</v>
      </c>
      <c r="G13" s="20"/>
      <c r="H13" s="19"/>
      <c r="I13" s="19"/>
    </row>
    <row r="14" spans="1:9" s="16" customFormat="1" x14ac:dyDescent="0.3">
      <c r="A14" s="9">
        <v>45635</v>
      </c>
      <c r="B14" s="43">
        <v>3849484504</v>
      </c>
      <c r="C14" s="46" t="s">
        <v>24</v>
      </c>
      <c r="D14" s="6"/>
      <c r="E14" s="48">
        <v>5340.65</v>
      </c>
      <c r="F14" s="14">
        <f t="shared" si="0"/>
        <v>62159945.190000005</v>
      </c>
      <c r="G14" s="20"/>
      <c r="H14" s="19"/>
      <c r="I14" s="19"/>
    </row>
    <row r="15" spans="1:9" s="16" customFormat="1" x14ac:dyDescent="0.3">
      <c r="A15" s="9">
        <v>45635</v>
      </c>
      <c r="B15" s="43">
        <v>2.4120900309006E+17</v>
      </c>
      <c r="C15" s="46" t="s">
        <v>16</v>
      </c>
      <c r="D15" s="6">
        <v>116124</v>
      </c>
      <c r="E15" s="48"/>
      <c r="F15" s="14">
        <f t="shared" si="0"/>
        <v>62276069.190000005</v>
      </c>
      <c r="G15" s="20"/>
      <c r="H15" s="19"/>
      <c r="I15" s="19"/>
    </row>
    <row r="16" spans="1:9" s="16" customFormat="1" x14ac:dyDescent="0.3">
      <c r="A16" s="9">
        <v>45636</v>
      </c>
      <c r="B16" s="43">
        <v>452400000093</v>
      </c>
      <c r="C16" s="50" t="s">
        <v>65</v>
      </c>
      <c r="D16" s="6"/>
      <c r="E16" s="48">
        <v>1049000</v>
      </c>
      <c r="F16" s="14">
        <f t="shared" si="0"/>
        <v>61227069.190000005</v>
      </c>
      <c r="G16" s="20"/>
      <c r="H16" s="19"/>
      <c r="I16" s="19"/>
    </row>
    <row r="17" spans="1:9" s="16" customFormat="1" x14ac:dyDescent="0.3">
      <c r="A17" s="9">
        <v>45636</v>
      </c>
      <c r="B17" s="43">
        <v>4524000000060</v>
      </c>
      <c r="C17" s="49" t="s">
        <v>66</v>
      </c>
      <c r="D17" s="6"/>
      <c r="E17" s="48">
        <v>803598.51</v>
      </c>
      <c r="F17" s="14">
        <f t="shared" si="0"/>
        <v>60423470.680000007</v>
      </c>
      <c r="G17" s="20"/>
      <c r="H17" s="19"/>
      <c r="I17" s="19"/>
    </row>
    <row r="18" spans="1:9" s="16" customFormat="1" x14ac:dyDescent="0.3">
      <c r="A18" s="9">
        <v>45636</v>
      </c>
      <c r="B18" s="43">
        <v>4524000000027</v>
      </c>
      <c r="C18" s="49" t="s">
        <v>67</v>
      </c>
      <c r="D18" s="6"/>
      <c r="E18" s="48">
        <v>228570.3</v>
      </c>
      <c r="F18" s="14">
        <f t="shared" si="0"/>
        <v>60194900.38000001</v>
      </c>
      <c r="G18" s="20"/>
      <c r="H18" s="19"/>
      <c r="I18" s="19"/>
    </row>
    <row r="19" spans="1:9" s="16" customFormat="1" x14ac:dyDescent="0.3">
      <c r="A19" s="9">
        <v>45636</v>
      </c>
      <c r="B19" s="43">
        <v>4524000000002</v>
      </c>
      <c r="C19" s="49" t="s">
        <v>68</v>
      </c>
      <c r="D19" s="6"/>
      <c r="E19" s="48">
        <v>25650</v>
      </c>
      <c r="F19" s="14">
        <f t="shared" si="0"/>
        <v>60169250.38000001</v>
      </c>
      <c r="G19" s="20"/>
      <c r="H19" s="19"/>
      <c r="I19" s="19"/>
    </row>
    <row r="20" spans="1:9" s="16" customFormat="1" x14ac:dyDescent="0.3">
      <c r="A20" s="9">
        <v>45638</v>
      </c>
      <c r="B20" s="43">
        <v>4524000000003</v>
      </c>
      <c r="C20" s="49" t="s">
        <v>69</v>
      </c>
      <c r="D20" s="6"/>
      <c r="E20" s="48">
        <v>19944.45</v>
      </c>
      <c r="F20" s="14">
        <f t="shared" si="0"/>
        <v>60149305.930000007</v>
      </c>
      <c r="G20" s="20"/>
      <c r="H20" s="19"/>
      <c r="I20" s="19"/>
    </row>
    <row r="21" spans="1:9" s="16" customFormat="1" ht="24" x14ac:dyDescent="0.3">
      <c r="A21" s="9">
        <v>45638</v>
      </c>
      <c r="B21" s="43">
        <v>38512580312</v>
      </c>
      <c r="C21" s="46" t="s">
        <v>25</v>
      </c>
      <c r="D21" s="6"/>
      <c r="E21" s="48">
        <v>32400</v>
      </c>
      <c r="F21" s="14">
        <f t="shared" si="0"/>
        <v>60116905.930000007</v>
      </c>
      <c r="G21" s="20"/>
      <c r="H21" s="19"/>
      <c r="I21" s="19"/>
    </row>
    <row r="22" spans="1:9" s="16" customFormat="1" ht="24" x14ac:dyDescent="0.3">
      <c r="A22" s="9">
        <v>45638</v>
      </c>
      <c r="B22" s="43">
        <v>38512580503</v>
      </c>
      <c r="C22" s="46" t="s">
        <v>26</v>
      </c>
      <c r="D22" s="6"/>
      <c r="E22" s="48">
        <v>15030</v>
      </c>
      <c r="F22" s="14">
        <f t="shared" si="0"/>
        <v>60101875.930000007</v>
      </c>
      <c r="G22" s="20"/>
      <c r="H22" s="19"/>
      <c r="I22" s="19"/>
    </row>
    <row r="23" spans="1:9" s="16" customFormat="1" ht="24" x14ac:dyDescent="0.3">
      <c r="A23" s="9">
        <v>45638</v>
      </c>
      <c r="B23" s="43">
        <v>38512580565</v>
      </c>
      <c r="C23" s="46" t="s">
        <v>27</v>
      </c>
      <c r="D23" s="6"/>
      <c r="E23" s="48">
        <v>8811</v>
      </c>
      <c r="F23" s="14">
        <f t="shared" si="0"/>
        <v>60093064.930000007</v>
      </c>
      <c r="G23" s="20"/>
      <c r="H23" s="19"/>
      <c r="I23" s="19"/>
    </row>
    <row r="24" spans="1:9" s="16" customFormat="1" ht="24" x14ac:dyDescent="0.3">
      <c r="A24" s="9">
        <v>45638</v>
      </c>
      <c r="B24" s="43">
        <v>38512580825</v>
      </c>
      <c r="C24" s="46" t="s">
        <v>28</v>
      </c>
      <c r="D24" s="6"/>
      <c r="E24" s="48">
        <v>9000</v>
      </c>
      <c r="F24" s="14">
        <f t="shared" si="0"/>
        <v>60084064.930000007</v>
      </c>
      <c r="G24" s="20"/>
      <c r="H24" s="19"/>
      <c r="I24" s="19"/>
    </row>
    <row r="25" spans="1:9" s="16" customFormat="1" ht="24" x14ac:dyDescent="0.3">
      <c r="A25" s="9">
        <v>45638</v>
      </c>
      <c r="B25" s="43">
        <v>38512580399</v>
      </c>
      <c r="C25" s="46" t="s">
        <v>29</v>
      </c>
      <c r="D25" s="6"/>
      <c r="E25" s="48">
        <v>7623</v>
      </c>
      <c r="F25" s="14">
        <f t="shared" si="0"/>
        <v>60076441.930000007</v>
      </c>
      <c r="G25" s="20"/>
      <c r="H25" s="19"/>
      <c r="I25" s="19"/>
    </row>
    <row r="26" spans="1:9" s="16" customFormat="1" ht="24" x14ac:dyDescent="0.3">
      <c r="A26" s="9">
        <v>45638</v>
      </c>
      <c r="B26" s="43">
        <v>38512580690</v>
      </c>
      <c r="C26" s="46" t="s">
        <v>30</v>
      </c>
      <c r="D26" s="6"/>
      <c r="E26" s="48">
        <v>9000</v>
      </c>
      <c r="F26" s="14">
        <f t="shared" si="0"/>
        <v>60067441.930000007</v>
      </c>
      <c r="G26" s="20"/>
      <c r="H26" s="19"/>
      <c r="I26" s="19"/>
    </row>
    <row r="27" spans="1:9" s="16" customFormat="1" ht="24" x14ac:dyDescent="0.3">
      <c r="A27" s="9">
        <v>45638</v>
      </c>
      <c r="B27" s="43">
        <v>38512580616</v>
      </c>
      <c r="C27" s="46" t="s">
        <v>31</v>
      </c>
      <c r="D27" s="6"/>
      <c r="E27" s="48">
        <v>7200</v>
      </c>
      <c r="F27" s="14">
        <f t="shared" si="0"/>
        <v>60060241.930000007</v>
      </c>
      <c r="G27" s="20"/>
      <c r="H27" s="19"/>
      <c r="I27" s="19"/>
    </row>
    <row r="28" spans="1:9" s="16" customFormat="1" ht="24" x14ac:dyDescent="0.3">
      <c r="A28" s="9">
        <v>45638</v>
      </c>
      <c r="B28" s="43">
        <v>38512583723</v>
      </c>
      <c r="C28" s="46" t="s">
        <v>32</v>
      </c>
      <c r="D28" s="6"/>
      <c r="E28" s="48">
        <v>40500</v>
      </c>
      <c r="F28" s="14">
        <f t="shared" si="0"/>
        <v>60019741.930000007</v>
      </c>
      <c r="G28" s="20"/>
      <c r="H28" s="19"/>
      <c r="I28" s="19"/>
    </row>
    <row r="29" spans="1:9" s="16" customFormat="1" ht="24" x14ac:dyDescent="0.3">
      <c r="A29" s="9">
        <v>45638</v>
      </c>
      <c r="B29" s="43">
        <v>38512583878</v>
      </c>
      <c r="C29" s="46" t="s">
        <v>33</v>
      </c>
      <c r="D29" s="6"/>
      <c r="E29" s="48">
        <v>5940</v>
      </c>
      <c r="F29" s="14">
        <f t="shared" si="0"/>
        <v>60013801.930000007</v>
      </c>
      <c r="G29" s="20"/>
      <c r="H29" s="19"/>
      <c r="I29" s="19"/>
    </row>
    <row r="30" spans="1:9" s="16" customFormat="1" ht="24" x14ac:dyDescent="0.3">
      <c r="A30" s="9">
        <v>45638</v>
      </c>
      <c r="B30" s="43">
        <v>38512583948</v>
      </c>
      <c r="C30" s="46" t="s">
        <v>34</v>
      </c>
      <c r="D30" s="6"/>
      <c r="E30" s="48">
        <v>9000</v>
      </c>
      <c r="F30" s="14">
        <f t="shared" si="0"/>
        <v>60004801.930000007</v>
      </c>
      <c r="G30" s="20"/>
      <c r="H30" s="19"/>
      <c r="I30" s="19"/>
    </row>
    <row r="31" spans="1:9" s="16" customFormat="1" ht="24" x14ac:dyDescent="0.3">
      <c r="A31" s="9">
        <v>45638</v>
      </c>
      <c r="B31" s="43">
        <v>38512584164</v>
      </c>
      <c r="C31" s="46" t="s">
        <v>35</v>
      </c>
      <c r="D31" s="6"/>
      <c r="E31" s="48">
        <v>13500</v>
      </c>
      <c r="F31" s="14">
        <f t="shared" si="0"/>
        <v>59991301.930000007</v>
      </c>
      <c r="G31" s="20"/>
      <c r="H31" s="21" t="e">
        <f>+E26+#REF!</f>
        <v>#REF!</v>
      </c>
      <c r="I31" s="19"/>
    </row>
    <row r="32" spans="1:9" s="16" customFormat="1" ht="24" x14ac:dyDescent="0.3">
      <c r="A32" s="9">
        <v>45638</v>
      </c>
      <c r="B32" s="43">
        <v>38512584046</v>
      </c>
      <c r="C32" s="46" t="s">
        <v>36</v>
      </c>
      <c r="D32" s="6"/>
      <c r="E32" s="48">
        <v>9000</v>
      </c>
      <c r="F32" s="14">
        <f t="shared" si="0"/>
        <v>59982301.930000007</v>
      </c>
      <c r="G32" s="20"/>
      <c r="H32" s="30"/>
      <c r="I32" s="19"/>
    </row>
    <row r="33" spans="1:9" s="16" customFormat="1" ht="24" x14ac:dyDescent="0.3">
      <c r="A33" s="9">
        <v>45638</v>
      </c>
      <c r="B33" s="43">
        <v>38512584303</v>
      </c>
      <c r="C33" s="46" t="s">
        <v>37</v>
      </c>
      <c r="D33" s="6"/>
      <c r="E33" s="48">
        <v>9000</v>
      </c>
      <c r="F33" s="14">
        <f t="shared" si="0"/>
        <v>59973301.930000007</v>
      </c>
      <c r="G33" s="20"/>
      <c r="H33" s="19"/>
      <c r="I33" s="19"/>
    </row>
    <row r="34" spans="1:9" s="16" customFormat="1" ht="24" x14ac:dyDescent="0.3">
      <c r="A34" s="9">
        <v>45638</v>
      </c>
      <c r="B34" s="43">
        <v>38512584110</v>
      </c>
      <c r="C34" s="46" t="s">
        <v>38</v>
      </c>
      <c r="D34" s="6"/>
      <c r="E34" s="48">
        <v>10800</v>
      </c>
      <c r="F34" s="14">
        <f t="shared" si="0"/>
        <v>59962501.930000007</v>
      </c>
      <c r="G34" s="20"/>
      <c r="H34" s="19"/>
      <c r="I34" s="19"/>
    </row>
    <row r="35" spans="1:9" s="16" customFormat="1" ht="24" x14ac:dyDescent="0.3">
      <c r="A35" s="9">
        <v>45638</v>
      </c>
      <c r="B35" s="43">
        <v>38512583854</v>
      </c>
      <c r="C35" s="46" t="s">
        <v>39</v>
      </c>
      <c r="D35" s="6"/>
      <c r="E35" s="48">
        <v>22500</v>
      </c>
      <c r="F35" s="14">
        <f t="shared" si="0"/>
        <v>59940001.930000007</v>
      </c>
      <c r="G35" s="20"/>
      <c r="H35" s="19"/>
      <c r="I35" s="19"/>
    </row>
    <row r="36" spans="1:9" s="16" customFormat="1" ht="24" x14ac:dyDescent="0.3">
      <c r="A36" s="9">
        <v>45638</v>
      </c>
      <c r="B36" s="43">
        <v>38512584327</v>
      </c>
      <c r="C36" s="46" t="s">
        <v>40</v>
      </c>
      <c r="D36" s="6"/>
      <c r="E36" s="48">
        <v>9000</v>
      </c>
      <c r="F36" s="14">
        <f t="shared" si="0"/>
        <v>59931001.930000007</v>
      </c>
      <c r="G36" s="20"/>
      <c r="H36" s="19"/>
      <c r="I36" s="19"/>
    </row>
    <row r="37" spans="1:9" s="16" customFormat="1" ht="24" x14ac:dyDescent="0.3">
      <c r="A37" s="9">
        <v>45638</v>
      </c>
      <c r="B37" s="43">
        <v>38512584256</v>
      </c>
      <c r="C37" s="46" t="s">
        <v>41</v>
      </c>
      <c r="D37" s="6"/>
      <c r="E37" s="48">
        <v>10800</v>
      </c>
      <c r="F37" s="14">
        <f t="shared" si="0"/>
        <v>59920201.930000007</v>
      </c>
      <c r="G37" s="20"/>
      <c r="H37" s="19"/>
      <c r="I37" s="19"/>
    </row>
    <row r="38" spans="1:9" s="16" customFormat="1" ht="24" x14ac:dyDescent="0.3">
      <c r="A38" s="9">
        <v>45638</v>
      </c>
      <c r="B38" s="43">
        <v>38512586701</v>
      </c>
      <c r="C38" s="46" t="s">
        <v>42</v>
      </c>
      <c r="D38" s="6"/>
      <c r="E38" s="48">
        <v>9000</v>
      </c>
      <c r="F38" s="14">
        <f t="shared" si="0"/>
        <v>59911201.930000007</v>
      </c>
      <c r="G38" s="20"/>
      <c r="H38" s="19"/>
      <c r="I38" s="19"/>
    </row>
    <row r="39" spans="1:9" s="16" customFormat="1" ht="24" x14ac:dyDescent="0.3">
      <c r="A39" s="9">
        <v>45638</v>
      </c>
      <c r="B39" s="43">
        <v>38512586897</v>
      </c>
      <c r="C39" s="46" t="s">
        <v>43</v>
      </c>
      <c r="D39" s="6"/>
      <c r="E39" s="48">
        <v>212224.32</v>
      </c>
      <c r="F39" s="14">
        <f t="shared" si="0"/>
        <v>59698977.610000007</v>
      </c>
      <c r="G39" s="20"/>
      <c r="H39" s="19"/>
      <c r="I39" s="19"/>
    </row>
    <row r="40" spans="1:9" s="16" customFormat="1" ht="16.5" customHeight="1" x14ac:dyDescent="0.3">
      <c r="A40" s="9">
        <v>45638</v>
      </c>
      <c r="B40" s="43">
        <v>38512587015</v>
      </c>
      <c r="C40" s="46" t="s">
        <v>44</v>
      </c>
      <c r="D40" s="6"/>
      <c r="E40" s="48">
        <v>37050</v>
      </c>
      <c r="F40" s="14">
        <f t="shared" si="0"/>
        <v>59661927.610000007</v>
      </c>
      <c r="G40" s="20"/>
      <c r="H40" s="19"/>
      <c r="I40" s="19"/>
    </row>
    <row r="41" spans="1:9" s="16" customFormat="1" x14ac:dyDescent="0.3">
      <c r="A41" s="9">
        <v>45638</v>
      </c>
      <c r="B41" s="43">
        <v>38512587064</v>
      </c>
      <c r="C41" s="46" t="s">
        <v>45</v>
      </c>
      <c r="D41" s="6"/>
      <c r="E41" s="48">
        <v>325470.94</v>
      </c>
      <c r="F41" s="14">
        <f t="shared" si="0"/>
        <v>59336456.670000009</v>
      </c>
      <c r="G41" s="20"/>
      <c r="H41" s="19"/>
      <c r="I41" s="19"/>
    </row>
    <row r="42" spans="1:9" s="16" customFormat="1" ht="24" x14ac:dyDescent="0.3">
      <c r="A42" s="9">
        <v>45638</v>
      </c>
      <c r="B42" s="43">
        <v>38512586976</v>
      </c>
      <c r="C42" s="46" t="s">
        <v>46</v>
      </c>
      <c r="D42" s="6"/>
      <c r="E42" s="48">
        <v>19910.939999999999</v>
      </c>
      <c r="F42" s="14">
        <f t="shared" si="0"/>
        <v>59316545.730000012</v>
      </c>
      <c r="G42" s="20"/>
      <c r="H42" s="19"/>
      <c r="I42" s="19"/>
    </row>
    <row r="43" spans="1:9" s="16" customFormat="1" ht="24" x14ac:dyDescent="0.3">
      <c r="A43" s="9">
        <v>45638</v>
      </c>
      <c r="B43" s="43">
        <v>38512586837</v>
      </c>
      <c r="C43" s="46" t="s">
        <v>20</v>
      </c>
      <c r="D43" s="6"/>
      <c r="E43" s="48">
        <v>18000</v>
      </c>
      <c r="F43" s="14">
        <f t="shared" si="0"/>
        <v>59298545.730000012</v>
      </c>
      <c r="G43" s="20"/>
      <c r="H43" s="19"/>
      <c r="I43" s="19"/>
    </row>
    <row r="44" spans="1:9" s="16" customFormat="1" x14ac:dyDescent="0.3">
      <c r="A44" s="9">
        <v>45638</v>
      </c>
      <c r="B44" s="43">
        <v>38512587116</v>
      </c>
      <c r="C44" s="46" t="s">
        <v>47</v>
      </c>
      <c r="D44" s="6"/>
      <c r="E44" s="48">
        <v>170374.1</v>
      </c>
      <c r="F44" s="14">
        <f t="shared" si="0"/>
        <v>59128171.63000001</v>
      </c>
      <c r="G44" s="20"/>
      <c r="H44" s="19"/>
      <c r="I44" s="19"/>
    </row>
    <row r="45" spans="1:9" s="16" customFormat="1" ht="24" x14ac:dyDescent="0.3">
      <c r="A45" s="9">
        <v>45638</v>
      </c>
      <c r="B45" s="43">
        <v>38512589111</v>
      </c>
      <c r="C45" s="46" t="s">
        <v>48</v>
      </c>
      <c r="D45" s="6"/>
      <c r="E45" s="48">
        <v>9000</v>
      </c>
      <c r="F45" s="14">
        <f t="shared" si="0"/>
        <v>59119171.63000001</v>
      </c>
      <c r="G45" s="20"/>
      <c r="H45" s="19"/>
      <c r="I45" s="19"/>
    </row>
    <row r="46" spans="1:9" s="16" customFormat="1" x14ac:dyDescent="0.3">
      <c r="A46" s="9">
        <v>45638</v>
      </c>
      <c r="B46" s="43">
        <v>38523991097</v>
      </c>
      <c r="C46" s="46" t="s">
        <v>49</v>
      </c>
      <c r="D46" s="6"/>
      <c r="E46" s="48">
        <v>12669.51</v>
      </c>
      <c r="F46" s="14">
        <f t="shared" si="0"/>
        <v>59106502.120000012</v>
      </c>
      <c r="G46" s="20"/>
      <c r="H46" s="19"/>
      <c r="I46" s="19"/>
    </row>
    <row r="47" spans="1:9" s="16" customFormat="1" ht="24" x14ac:dyDescent="0.3">
      <c r="A47" s="9">
        <v>45638</v>
      </c>
      <c r="B47" s="43">
        <v>38523991429</v>
      </c>
      <c r="C47" s="46" t="s">
        <v>50</v>
      </c>
      <c r="D47" s="6"/>
      <c r="E47" s="48">
        <v>124557.41</v>
      </c>
      <c r="F47" s="14">
        <f t="shared" si="0"/>
        <v>58981944.710000016</v>
      </c>
      <c r="G47" s="20"/>
      <c r="H47" s="19"/>
      <c r="I47" s="19"/>
    </row>
    <row r="48" spans="1:9" s="16" customFormat="1" x14ac:dyDescent="0.3">
      <c r="A48" s="9">
        <v>45638</v>
      </c>
      <c r="B48" s="43">
        <v>38523991675</v>
      </c>
      <c r="C48" s="46" t="s">
        <v>51</v>
      </c>
      <c r="D48" s="6"/>
      <c r="E48" s="48">
        <v>336740</v>
      </c>
      <c r="F48" s="14">
        <f t="shared" si="0"/>
        <v>58645204.710000016</v>
      </c>
      <c r="G48" s="20"/>
      <c r="H48" s="19"/>
      <c r="I48" s="19"/>
    </row>
    <row r="49" spans="1:9" s="16" customFormat="1" x14ac:dyDescent="0.3">
      <c r="A49" s="9">
        <v>45638</v>
      </c>
      <c r="B49" s="43">
        <v>38523991921</v>
      </c>
      <c r="C49" s="46" t="s">
        <v>52</v>
      </c>
      <c r="D49" s="6"/>
      <c r="E49" s="48">
        <v>13173.52</v>
      </c>
      <c r="F49" s="14">
        <f t="shared" si="0"/>
        <v>58632031.190000013</v>
      </c>
      <c r="G49" s="20"/>
      <c r="H49" s="19"/>
      <c r="I49" s="19"/>
    </row>
    <row r="50" spans="1:9" s="16" customFormat="1" ht="24" x14ac:dyDescent="0.3">
      <c r="A50" s="9">
        <v>45638</v>
      </c>
      <c r="B50" s="43">
        <v>38523992158</v>
      </c>
      <c r="C50" s="46" t="s">
        <v>50</v>
      </c>
      <c r="D50" s="6"/>
      <c r="E50" s="48">
        <v>181992.15</v>
      </c>
      <c r="F50" s="14">
        <f t="shared" si="0"/>
        <v>58450039.040000014</v>
      </c>
      <c r="G50" s="20"/>
      <c r="H50" s="19"/>
      <c r="I50" s="19"/>
    </row>
    <row r="51" spans="1:9" s="16" customFormat="1" x14ac:dyDescent="0.3">
      <c r="A51" s="9">
        <v>45638</v>
      </c>
      <c r="B51" s="43">
        <v>38523992425</v>
      </c>
      <c r="C51" s="46" t="s">
        <v>53</v>
      </c>
      <c r="D51" s="6"/>
      <c r="E51" s="48">
        <v>455120.88</v>
      </c>
      <c r="F51" s="14">
        <f t="shared" si="0"/>
        <v>57994918.160000011</v>
      </c>
      <c r="G51" s="20"/>
      <c r="H51" s="19"/>
      <c r="I51" s="19"/>
    </row>
    <row r="52" spans="1:9" s="16" customFormat="1" x14ac:dyDescent="0.3">
      <c r="A52" s="9">
        <v>45638</v>
      </c>
      <c r="B52" s="43">
        <v>38523992860</v>
      </c>
      <c r="C52" s="46" t="s">
        <v>54</v>
      </c>
      <c r="D52" s="6"/>
      <c r="E52" s="48">
        <v>111757</v>
      </c>
      <c r="F52" s="14">
        <f t="shared" si="0"/>
        <v>57883161.160000011</v>
      </c>
      <c r="G52" s="20"/>
      <c r="H52" s="19"/>
      <c r="I52" s="19"/>
    </row>
    <row r="53" spans="1:9" s="16" customFormat="1" x14ac:dyDescent="0.3">
      <c r="A53" s="9">
        <v>45638</v>
      </c>
      <c r="B53" s="43">
        <v>38523993107</v>
      </c>
      <c r="C53" s="46" t="s">
        <v>47</v>
      </c>
      <c r="D53" s="6"/>
      <c r="E53" s="48">
        <v>106722.22</v>
      </c>
      <c r="F53" s="14">
        <f t="shared" si="0"/>
        <v>57776438.940000013</v>
      </c>
      <c r="G53" s="20"/>
      <c r="H53" s="19"/>
      <c r="I53" s="19"/>
    </row>
    <row r="54" spans="1:9" s="16" customFormat="1" x14ac:dyDescent="0.3">
      <c r="A54" s="9">
        <v>45639</v>
      </c>
      <c r="B54" s="43">
        <v>38523993368</v>
      </c>
      <c r="C54" s="46" t="s">
        <v>55</v>
      </c>
      <c r="D54" s="6"/>
      <c r="E54" s="48">
        <v>3501.1</v>
      </c>
      <c r="F54" s="14">
        <f t="shared" si="0"/>
        <v>57772937.840000011</v>
      </c>
      <c r="G54" s="20"/>
      <c r="H54" s="19"/>
      <c r="I54" s="19"/>
    </row>
    <row r="55" spans="1:9" s="16" customFormat="1" x14ac:dyDescent="0.3">
      <c r="A55" s="9">
        <v>45646</v>
      </c>
      <c r="B55" s="43">
        <v>2.4122000250014E+17</v>
      </c>
      <c r="C55" s="46" t="s">
        <v>16</v>
      </c>
      <c r="D55" s="6">
        <v>455150</v>
      </c>
      <c r="E55" s="48"/>
      <c r="F55" s="14">
        <f t="shared" si="0"/>
        <v>58228087.840000011</v>
      </c>
      <c r="G55" s="20"/>
      <c r="H55" s="19"/>
      <c r="I55" s="19"/>
    </row>
    <row r="56" spans="1:9" s="16" customFormat="1" x14ac:dyDescent="0.3">
      <c r="A56" s="9">
        <v>45646</v>
      </c>
      <c r="B56" s="43">
        <v>4524000000094</v>
      </c>
      <c r="C56" s="49" t="s">
        <v>62</v>
      </c>
      <c r="D56" s="6"/>
      <c r="E56" s="51">
        <v>1015423.59</v>
      </c>
      <c r="F56" s="14">
        <f t="shared" si="0"/>
        <v>57212664.250000007</v>
      </c>
      <c r="G56" s="20"/>
      <c r="H56" s="19"/>
      <c r="I56" s="19"/>
    </row>
    <row r="57" spans="1:9" s="16" customFormat="1" x14ac:dyDescent="0.3">
      <c r="A57" s="9">
        <v>45646</v>
      </c>
      <c r="B57" s="43">
        <v>4524000000060</v>
      </c>
      <c r="C57" s="50" t="s">
        <v>63</v>
      </c>
      <c r="D57" s="6"/>
      <c r="E57" s="51">
        <v>861363.08</v>
      </c>
      <c r="F57" s="14">
        <f t="shared" si="0"/>
        <v>56351301.170000009</v>
      </c>
      <c r="G57" s="20"/>
      <c r="H57" s="19"/>
      <c r="I57" s="19"/>
    </row>
    <row r="58" spans="1:9" s="16" customFormat="1" ht="24.6" x14ac:dyDescent="0.3">
      <c r="A58" s="9">
        <v>45646</v>
      </c>
      <c r="B58" s="43">
        <v>4524000000002</v>
      </c>
      <c r="C58" s="52" t="s">
        <v>64</v>
      </c>
      <c r="D58" s="6"/>
      <c r="E58" s="48">
        <v>21600</v>
      </c>
      <c r="F58" s="14">
        <f t="shared" si="0"/>
        <v>56329701.170000009</v>
      </c>
      <c r="G58" s="20"/>
      <c r="H58" s="19"/>
      <c r="I58" s="19"/>
    </row>
    <row r="59" spans="1:9" s="16" customFormat="1" x14ac:dyDescent="0.3">
      <c r="A59" s="9">
        <v>45649</v>
      </c>
      <c r="B59" s="43">
        <v>202240061877143</v>
      </c>
      <c r="C59" s="52" t="s">
        <v>16</v>
      </c>
      <c r="D59" s="6">
        <v>17225</v>
      </c>
      <c r="E59" s="48"/>
      <c r="F59" s="14">
        <f t="shared" si="0"/>
        <v>56346926.170000009</v>
      </c>
      <c r="G59" s="20"/>
      <c r="H59" s="19"/>
      <c r="I59" s="19"/>
    </row>
    <row r="60" spans="1:9" s="16" customFormat="1" x14ac:dyDescent="0.3">
      <c r="A60" s="9">
        <v>45652</v>
      </c>
      <c r="B60" s="43">
        <v>452400000008</v>
      </c>
      <c r="C60" s="50" t="s">
        <v>16</v>
      </c>
      <c r="D60" s="6">
        <v>11114600.76</v>
      </c>
      <c r="E60" s="48"/>
      <c r="F60" s="14">
        <f t="shared" si="0"/>
        <v>67461526.930000007</v>
      </c>
      <c r="G60" s="20"/>
      <c r="H60" s="19"/>
      <c r="I60" s="19"/>
    </row>
    <row r="61" spans="1:9" s="16" customFormat="1" ht="24" x14ac:dyDescent="0.3">
      <c r="A61" s="9">
        <v>45653</v>
      </c>
      <c r="B61" s="43">
        <v>3813184228</v>
      </c>
      <c r="C61" s="46" t="s">
        <v>56</v>
      </c>
      <c r="D61" s="6"/>
      <c r="E61" s="48">
        <v>222450.67</v>
      </c>
      <c r="F61" s="14">
        <f t="shared" si="0"/>
        <v>67239076.260000005</v>
      </c>
      <c r="G61" s="20"/>
      <c r="H61" s="19"/>
      <c r="I61" s="19"/>
    </row>
    <row r="62" spans="1:9" s="16" customFormat="1" x14ac:dyDescent="0.3">
      <c r="A62" s="9">
        <v>45653</v>
      </c>
      <c r="B62" s="43">
        <v>38613184412</v>
      </c>
      <c r="C62" s="46" t="s">
        <v>57</v>
      </c>
      <c r="D62" s="6"/>
      <c r="E62" s="48">
        <v>428760.8</v>
      </c>
      <c r="F62" s="14">
        <f t="shared" si="0"/>
        <v>66810315.460000008</v>
      </c>
      <c r="G62" s="20"/>
      <c r="H62" s="19"/>
      <c r="I62" s="19"/>
    </row>
    <row r="63" spans="1:9" s="16" customFormat="1" x14ac:dyDescent="0.3">
      <c r="A63" s="9">
        <v>45653</v>
      </c>
      <c r="B63" s="43">
        <v>38613184620</v>
      </c>
      <c r="C63" s="46" t="s">
        <v>19</v>
      </c>
      <c r="D63" s="6"/>
      <c r="E63" s="48">
        <v>63255.82</v>
      </c>
      <c r="F63" s="14">
        <f t="shared" si="0"/>
        <v>66747059.640000008</v>
      </c>
      <c r="G63" s="20"/>
      <c r="H63" s="19"/>
      <c r="I63" s="19"/>
    </row>
    <row r="64" spans="1:9" s="16" customFormat="1" x14ac:dyDescent="0.3">
      <c r="A64" s="9">
        <v>45653</v>
      </c>
      <c r="B64" s="43">
        <v>38613174765</v>
      </c>
      <c r="C64" s="46" t="s">
        <v>58</v>
      </c>
      <c r="D64" s="6"/>
      <c r="E64" s="48">
        <v>21850</v>
      </c>
      <c r="F64" s="14">
        <f t="shared" si="0"/>
        <v>66725209.640000008</v>
      </c>
      <c r="G64" s="20"/>
      <c r="H64" s="19"/>
      <c r="I64" s="19"/>
    </row>
    <row r="65" spans="1:10" s="16" customFormat="1" ht="24" x14ac:dyDescent="0.3">
      <c r="A65" s="9">
        <v>45653</v>
      </c>
      <c r="B65" s="43">
        <v>38613184886</v>
      </c>
      <c r="C65" s="46" t="s">
        <v>59</v>
      </c>
      <c r="D65" s="6"/>
      <c r="E65" s="48">
        <v>108819</v>
      </c>
      <c r="F65" s="14">
        <f t="shared" si="0"/>
        <v>66616390.640000008</v>
      </c>
      <c r="G65" s="20"/>
      <c r="H65" s="19"/>
      <c r="I65" s="19"/>
    </row>
    <row r="66" spans="1:10" s="16" customFormat="1" ht="24" x14ac:dyDescent="0.3">
      <c r="A66" s="9">
        <v>45653</v>
      </c>
      <c r="B66" s="43">
        <v>38613185049</v>
      </c>
      <c r="C66" s="46" t="s">
        <v>59</v>
      </c>
      <c r="D66" s="6"/>
      <c r="E66" s="48">
        <v>209418.67</v>
      </c>
      <c r="F66" s="14">
        <f t="shared" si="0"/>
        <v>66406971.970000006</v>
      </c>
      <c r="G66" s="20"/>
      <c r="H66" s="19"/>
      <c r="I66" s="19"/>
    </row>
    <row r="67" spans="1:10" s="16" customFormat="1" x14ac:dyDescent="0.3">
      <c r="A67" s="9">
        <v>45656</v>
      </c>
      <c r="B67" s="43">
        <v>38623527252</v>
      </c>
      <c r="C67" s="46" t="s">
        <v>60</v>
      </c>
      <c r="D67" s="6"/>
      <c r="E67" s="48">
        <v>137261.1</v>
      </c>
      <c r="F67" s="14">
        <f t="shared" si="0"/>
        <v>66269710.870000005</v>
      </c>
      <c r="G67" s="20"/>
      <c r="H67" s="19"/>
      <c r="I67" s="19"/>
    </row>
    <row r="68" spans="1:10" s="16" customFormat="1" x14ac:dyDescent="0.3">
      <c r="A68" s="9">
        <v>45649</v>
      </c>
      <c r="B68" s="43">
        <v>38586020286</v>
      </c>
      <c r="C68" s="47" t="s">
        <v>21</v>
      </c>
      <c r="D68" s="6"/>
      <c r="E68" s="48">
        <v>239326.7</v>
      </c>
      <c r="F68" s="14">
        <f t="shared" si="0"/>
        <v>66030384.170000002</v>
      </c>
      <c r="G68" s="20"/>
      <c r="H68" s="19"/>
      <c r="I68" s="19"/>
    </row>
    <row r="69" spans="1:10" s="16" customFormat="1" x14ac:dyDescent="0.3">
      <c r="A69" s="9">
        <v>45635</v>
      </c>
      <c r="B69" s="43">
        <v>38496484055</v>
      </c>
      <c r="C69" s="47" t="s">
        <v>61</v>
      </c>
      <c r="D69" s="6"/>
      <c r="E69" s="48">
        <v>93194.08</v>
      </c>
      <c r="F69" s="14">
        <f t="shared" si="0"/>
        <v>65937190.090000004</v>
      </c>
      <c r="G69" s="20"/>
      <c r="H69" s="19"/>
      <c r="I69" s="19"/>
    </row>
    <row r="70" spans="1:10" x14ac:dyDescent="0.3">
      <c r="A70" s="9">
        <v>45626</v>
      </c>
      <c r="B70" s="27" t="s">
        <v>18</v>
      </c>
      <c r="C70" s="41" t="s">
        <v>17</v>
      </c>
      <c r="D70" s="6"/>
      <c r="E70" s="48">
        <v>12468.449999999999</v>
      </c>
      <c r="F70" s="14">
        <f t="shared" si="0"/>
        <v>65924721.640000001</v>
      </c>
      <c r="G70" s="29"/>
      <c r="H70" s="7"/>
      <c r="I70"/>
    </row>
    <row r="71" spans="1:10" ht="15" customHeight="1" x14ac:dyDescent="0.3">
      <c r="A71" s="35"/>
      <c r="B71" s="36"/>
      <c r="C71" s="37"/>
      <c r="D71" s="38"/>
      <c r="E71" s="39"/>
      <c r="F71" s="40"/>
      <c r="G71" s="29"/>
      <c r="H71" s="7"/>
      <c r="I71" s="33"/>
    </row>
    <row r="72" spans="1:10" ht="15" customHeight="1" x14ac:dyDescent="0.3">
      <c r="F72" s="40"/>
      <c r="G72" s="29"/>
      <c r="H72" s="32"/>
      <c r="I72" s="33"/>
    </row>
    <row r="73" spans="1:10" ht="15" customHeight="1" x14ac:dyDescent="0.3">
      <c r="G73" s="29"/>
      <c r="H73" s="7"/>
      <c r="I73" s="33"/>
    </row>
    <row r="74" spans="1:10" ht="15" customHeight="1" x14ac:dyDescent="0.3">
      <c r="A74" t="s">
        <v>8</v>
      </c>
      <c r="D74" t="s">
        <v>9</v>
      </c>
      <c r="G74" s="30"/>
      <c r="H74" s="33"/>
      <c r="I74" s="33"/>
    </row>
    <row r="75" spans="1:10" x14ac:dyDescent="0.3">
      <c r="A75" t="s">
        <v>4</v>
      </c>
      <c r="D75" t="s">
        <v>11</v>
      </c>
      <c r="G75" s="29"/>
      <c r="H75" s="33"/>
      <c r="I75" s="32"/>
      <c r="J75" s="33"/>
    </row>
    <row r="76" spans="1:10" ht="15" customHeight="1" x14ac:dyDescent="0.3">
      <c r="G76" s="29"/>
      <c r="I76" s="31"/>
      <c r="J76" s="33"/>
    </row>
    <row r="77" spans="1:10" x14ac:dyDescent="0.3">
      <c r="G77" s="29"/>
      <c r="H77" s="22"/>
      <c r="J77" s="18"/>
    </row>
    <row r="78" spans="1:10" ht="15" customHeight="1" x14ac:dyDescent="0.3">
      <c r="G78" s="29"/>
    </row>
    <row r="79" spans="1:10" x14ac:dyDescent="0.3">
      <c r="G79" s="20"/>
    </row>
    <row r="80" spans="1:10" ht="15" customHeight="1" x14ac:dyDescent="0.3">
      <c r="D80" s="7"/>
      <c r="G80" s="20"/>
      <c r="H80" s="19">
        <v>64220843.229999997</v>
      </c>
    </row>
    <row r="81" spans="4:10" ht="15" customHeight="1" x14ac:dyDescent="0.3">
      <c r="D81" s="33"/>
      <c r="G81" s="20"/>
      <c r="J81" s="16"/>
    </row>
    <row r="82" spans="4:10" x14ac:dyDescent="0.3">
      <c r="G82" s="20"/>
      <c r="J82" s="15"/>
    </row>
    <row r="83" spans="4:10" ht="15" customHeight="1" x14ac:dyDescent="0.3">
      <c r="D83" s="33"/>
      <c r="G83" s="20"/>
    </row>
    <row r="84" spans="4:10" x14ac:dyDescent="0.3">
      <c r="D84" s="33"/>
      <c r="E84" s="33"/>
      <c r="G84" s="20"/>
      <c r="I84" s="19">
        <v>64.13</v>
      </c>
    </row>
    <row r="85" spans="4:10" ht="15" customHeight="1" x14ac:dyDescent="0.3">
      <c r="D85" s="33"/>
      <c r="E85" s="33"/>
      <c r="G85" s="20"/>
      <c r="H85" s="23"/>
      <c r="I85" s="19">
        <v>35.630000000000003</v>
      </c>
    </row>
    <row r="86" spans="4:10" x14ac:dyDescent="0.3">
      <c r="D86" s="33"/>
      <c r="G86" s="20"/>
      <c r="I86" s="19">
        <v>9.41</v>
      </c>
    </row>
    <row r="87" spans="4:10" x14ac:dyDescent="0.3">
      <c r="D87" s="33"/>
      <c r="E87" s="34"/>
      <c r="G87" s="20"/>
      <c r="I87" s="19">
        <v>14.25</v>
      </c>
    </row>
    <row r="88" spans="4:10" ht="15" customHeight="1" x14ac:dyDescent="0.3">
      <c r="D88" s="33"/>
      <c r="E88" s="7"/>
      <c r="G88" s="20"/>
      <c r="I88" s="19">
        <v>14.25</v>
      </c>
    </row>
    <row r="89" spans="4:10" ht="15" customHeight="1" x14ac:dyDescent="0.3">
      <c r="D89" s="33"/>
      <c r="E89" s="7"/>
      <c r="G89" s="20"/>
      <c r="I89" s="19">
        <v>17.100000000000001</v>
      </c>
    </row>
    <row r="90" spans="4:10" ht="15" customHeight="1" x14ac:dyDescent="0.3">
      <c r="D90" s="33"/>
      <c r="E90" s="7"/>
      <c r="G90" s="20"/>
      <c r="I90" s="19">
        <v>21.38</v>
      </c>
    </row>
    <row r="91" spans="4:10" x14ac:dyDescent="0.3">
      <c r="D91" s="33"/>
      <c r="E91" s="7"/>
      <c r="G91" s="20"/>
      <c r="I91" s="19">
        <v>17.100000000000001</v>
      </c>
    </row>
    <row r="92" spans="4:10" x14ac:dyDescent="0.3">
      <c r="D92" s="33"/>
      <c r="E92" s="7"/>
      <c r="F92" s="15"/>
      <c r="G92" s="20"/>
      <c r="I92" s="19">
        <v>21.38</v>
      </c>
    </row>
    <row r="93" spans="4:10" ht="15" customHeight="1" x14ac:dyDescent="0.3">
      <c r="D93" s="33"/>
      <c r="E93" s="7"/>
      <c r="F93" s="15"/>
      <c r="G93" s="20"/>
      <c r="I93" s="19">
        <v>17.100000000000001</v>
      </c>
    </row>
    <row r="94" spans="4:10" ht="15" customHeight="1" x14ac:dyDescent="0.3">
      <c r="D94" s="33"/>
      <c r="E94" s="7"/>
      <c r="G94" s="20"/>
      <c r="I94" s="19">
        <v>14.25</v>
      </c>
    </row>
    <row r="95" spans="4:10" ht="15" customHeight="1" x14ac:dyDescent="0.3">
      <c r="D95" s="33"/>
      <c r="E95" s="7"/>
      <c r="G95" s="20"/>
      <c r="I95" s="19">
        <v>14.25</v>
      </c>
    </row>
    <row r="96" spans="4:10" ht="15" customHeight="1" x14ac:dyDescent="0.3">
      <c r="D96" s="33"/>
      <c r="E96" s="7"/>
      <c r="G96" s="20"/>
      <c r="I96" s="19">
        <v>14.25</v>
      </c>
    </row>
    <row r="97" spans="4:9" ht="15" customHeight="1" x14ac:dyDescent="0.3">
      <c r="D97" s="33"/>
      <c r="E97" s="7"/>
      <c r="G97" s="20"/>
      <c r="I97" s="19">
        <v>319.54000000000002</v>
      </c>
    </row>
    <row r="98" spans="4:9" ht="15" customHeight="1" x14ac:dyDescent="0.3">
      <c r="D98" s="33"/>
      <c r="E98" s="7"/>
      <c r="G98" s="20"/>
      <c r="I98" s="19">
        <v>275.27</v>
      </c>
    </row>
    <row r="99" spans="4:9" ht="15" customHeight="1" x14ac:dyDescent="0.3">
      <c r="D99" s="33"/>
      <c r="E99" s="7"/>
      <c r="G99" s="20"/>
    </row>
    <row r="100" spans="4:9" ht="15" customHeight="1" x14ac:dyDescent="0.3">
      <c r="D100" s="33"/>
      <c r="E100" s="7"/>
      <c r="G100" s="20"/>
      <c r="I100" s="19">
        <v>80</v>
      </c>
    </row>
    <row r="101" spans="4:9" ht="15" customHeight="1" x14ac:dyDescent="0.3">
      <c r="D101" s="33"/>
      <c r="E101" s="7"/>
      <c r="G101" s="20"/>
      <c r="I101" s="19">
        <v>175</v>
      </c>
    </row>
    <row r="102" spans="4:9" ht="15" customHeight="1" x14ac:dyDescent="0.3">
      <c r="D102" s="33"/>
      <c r="E102" s="7"/>
      <c r="G102" s="20"/>
      <c r="I102" s="19">
        <f>SUM(I76:I101)</f>
        <v>1124.29</v>
      </c>
    </row>
    <row r="103" spans="4:9" ht="15" customHeight="1" x14ac:dyDescent="0.3">
      <c r="D103" s="33"/>
      <c r="E103" s="7"/>
      <c r="G103" s="20"/>
      <c r="I103" s="24">
        <f>+I102-G120</f>
        <v>310.14999999999998</v>
      </c>
    </row>
    <row r="104" spans="4:9" ht="13.5" customHeight="1" x14ac:dyDescent="0.3">
      <c r="D104" s="33"/>
      <c r="E104" s="7"/>
      <c r="G104" s="20"/>
      <c r="H104" s="20"/>
    </row>
    <row r="105" spans="4:9" ht="13.5" customHeight="1" x14ac:dyDescent="0.3">
      <c r="D105" s="33"/>
      <c r="E105" s="7"/>
      <c r="G105" s="20"/>
      <c r="H105" s="25"/>
    </row>
    <row r="106" spans="4:9" x14ac:dyDescent="0.3">
      <c r="D106" s="33"/>
      <c r="E106" s="7"/>
      <c r="G106" s="22"/>
      <c r="H106" s="26"/>
    </row>
    <row r="107" spans="4:9" x14ac:dyDescent="0.3">
      <c r="D107" s="33"/>
      <c r="E107" s="7"/>
      <c r="G107" s="22"/>
      <c r="H107" s="26"/>
      <c r="I107" s="21"/>
    </row>
    <row r="108" spans="4:9" x14ac:dyDescent="0.3">
      <c r="D108" s="33"/>
      <c r="E108" s="7"/>
      <c r="G108" s="22"/>
      <c r="H108" s="26"/>
      <c r="I108" s="21"/>
    </row>
    <row r="109" spans="4:9" x14ac:dyDescent="0.3">
      <c r="D109" s="33"/>
      <c r="E109" s="7"/>
      <c r="G109" s="20"/>
      <c r="H109" s="26"/>
    </row>
    <row r="110" spans="4:9" x14ac:dyDescent="0.3">
      <c r="D110" s="33"/>
      <c r="E110" s="7"/>
      <c r="G110" s="20">
        <v>458.35</v>
      </c>
      <c r="H110" s="26"/>
    </row>
    <row r="111" spans="4:9" x14ac:dyDescent="0.3">
      <c r="D111" s="33"/>
      <c r="E111" s="7"/>
      <c r="G111" s="22">
        <v>4.8</v>
      </c>
      <c r="H111" s="26"/>
    </row>
    <row r="112" spans="4:9" x14ac:dyDescent="0.3">
      <c r="D112" s="33"/>
      <c r="E112" s="7"/>
      <c r="F112" s="42"/>
      <c r="G112" s="22">
        <v>107.46</v>
      </c>
      <c r="H112" s="26"/>
    </row>
    <row r="113" spans="4:8" x14ac:dyDescent="0.3">
      <c r="D113" s="33"/>
      <c r="E113" s="7"/>
      <c r="F113" s="42"/>
      <c r="G113" s="22"/>
      <c r="H113" s="26"/>
    </row>
    <row r="114" spans="4:8" x14ac:dyDescent="0.3">
      <c r="D114" s="33"/>
      <c r="E114" s="7"/>
      <c r="G114" s="22">
        <v>1.61</v>
      </c>
      <c r="H114" s="26"/>
    </row>
    <row r="115" spans="4:8" x14ac:dyDescent="0.3">
      <c r="D115" s="33"/>
      <c r="E115" s="7"/>
      <c r="G115" s="22">
        <v>13.84</v>
      </c>
      <c r="H115" s="26"/>
    </row>
    <row r="116" spans="4:8" x14ac:dyDescent="0.3">
      <c r="D116" s="33"/>
      <c r="E116" s="7"/>
      <c r="G116" s="22">
        <v>66.650000000000006</v>
      </c>
      <c r="H116" s="26"/>
    </row>
    <row r="117" spans="4:8" x14ac:dyDescent="0.3">
      <c r="D117" s="33"/>
      <c r="E117" s="7"/>
      <c r="G117" s="22">
        <v>1.43</v>
      </c>
      <c r="H117" s="26"/>
    </row>
    <row r="118" spans="4:8" x14ac:dyDescent="0.3">
      <c r="D118" s="33"/>
      <c r="E118" s="7"/>
      <c r="G118" s="22">
        <v>80</v>
      </c>
      <c r="H118" s="26"/>
    </row>
    <row r="119" spans="4:8" x14ac:dyDescent="0.3">
      <c r="D119" s="33"/>
      <c r="E119" s="7"/>
      <c r="G119" s="22">
        <v>80</v>
      </c>
      <c r="H119" s="26"/>
    </row>
    <row r="120" spans="4:8" x14ac:dyDescent="0.3">
      <c r="D120" s="33"/>
      <c r="E120" s="7"/>
      <c r="G120" s="22">
        <f>SUM(G78:G119)</f>
        <v>814.14</v>
      </c>
      <c r="H120" s="26"/>
    </row>
    <row r="121" spans="4:8" x14ac:dyDescent="0.3">
      <c r="D121" s="33"/>
      <c r="E121" s="7"/>
      <c r="G121" s="22"/>
      <c r="H121" s="26"/>
    </row>
    <row r="122" spans="4:8" x14ac:dyDescent="0.3">
      <c r="D122" s="33"/>
      <c r="E122" s="7"/>
      <c r="G122" s="22"/>
      <c r="H122" s="26"/>
    </row>
    <row r="123" spans="4:8" x14ac:dyDescent="0.3">
      <c r="D123" s="33"/>
      <c r="E123" s="7"/>
      <c r="G123" s="22"/>
      <c r="H123" s="26"/>
    </row>
    <row r="124" spans="4:8" x14ac:dyDescent="0.3">
      <c r="D124" s="33"/>
      <c r="E124" s="7"/>
      <c r="G124" s="20"/>
      <c r="H124" s="21"/>
    </row>
    <row r="125" spans="4:8" x14ac:dyDescent="0.3">
      <c r="D125" s="33"/>
      <c r="E125" s="7"/>
      <c r="G125" s="20"/>
      <c r="H125" s="21"/>
    </row>
    <row r="126" spans="4:8" x14ac:dyDescent="0.3">
      <c r="D126" s="33"/>
      <c r="E126" s="7"/>
      <c r="G126" s="22"/>
      <c r="H126" s="26"/>
    </row>
    <row r="127" spans="4:8" x14ac:dyDescent="0.3">
      <c r="D127" s="33"/>
      <c r="E127" s="7"/>
      <c r="G127" s="22"/>
      <c r="H127" s="26"/>
    </row>
    <row r="128" spans="4:8" x14ac:dyDescent="0.3">
      <c r="D128" s="33"/>
      <c r="E128" s="7"/>
      <c r="G128" s="22"/>
      <c r="H128" s="26"/>
    </row>
    <row r="129" spans="4:8" x14ac:dyDescent="0.3">
      <c r="D129" s="33"/>
      <c r="E129" s="7"/>
      <c r="G129" s="22"/>
      <c r="H129" s="26"/>
    </row>
    <row r="130" spans="4:8" x14ac:dyDescent="0.3">
      <c r="D130" s="33"/>
      <c r="E130" s="7"/>
      <c r="G130" s="22"/>
      <c r="H130" s="26"/>
    </row>
    <row r="131" spans="4:8" x14ac:dyDescent="0.3">
      <c r="D131" s="33"/>
      <c r="E131" s="7"/>
      <c r="G131" s="22"/>
      <c r="H131" s="26"/>
    </row>
    <row r="132" spans="4:8" x14ac:dyDescent="0.3">
      <c r="D132" s="33"/>
      <c r="E132" s="7"/>
      <c r="G132" s="22"/>
      <c r="H132" s="26"/>
    </row>
    <row r="133" spans="4:8" x14ac:dyDescent="0.3">
      <c r="D133" s="33"/>
      <c r="E133" s="7"/>
      <c r="G133" s="22"/>
      <c r="H133" s="26"/>
    </row>
    <row r="134" spans="4:8" x14ac:dyDescent="0.3">
      <c r="D134" s="33"/>
      <c r="E134" s="7"/>
      <c r="G134" s="22"/>
      <c r="H134" s="26"/>
    </row>
    <row r="135" spans="4:8" x14ac:dyDescent="0.3">
      <c r="D135" s="33"/>
      <c r="E135" s="7"/>
      <c r="G135" s="22"/>
      <c r="H135" s="26"/>
    </row>
    <row r="136" spans="4:8" x14ac:dyDescent="0.3">
      <c r="D136" s="33"/>
      <c r="E136" s="7"/>
      <c r="G136" s="22"/>
      <c r="H136" s="26"/>
    </row>
    <row r="137" spans="4:8" x14ac:dyDescent="0.3">
      <c r="D137" s="33"/>
      <c r="G137" s="22"/>
      <c r="H137" s="26"/>
    </row>
    <row r="138" spans="4:8" x14ac:dyDescent="0.3">
      <c r="D138" s="33"/>
      <c r="G138" s="22"/>
      <c r="H138" s="26"/>
    </row>
    <row r="139" spans="4:8" x14ac:dyDescent="0.3">
      <c r="D139" s="33"/>
      <c r="G139" s="22"/>
      <c r="H139" s="26"/>
    </row>
    <row r="140" spans="4:8" x14ac:dyDescent="0.3">
      <c r="D140" s="33"/>
      <c r="G140" s="22"/>
      <c r="H140" s="26"/>
    </row>
    <row r="141" spans="4:8" x14ac:dyDescent="0.3">
      <c r="D141" s="33"/>
      <c r="G141" s="22"/>
      <c r="H141" s="20"/>
    </row>
    <row r="142" spans="4:8" x14ac:dyDescent="0.3">
      <c r="D142" s="33"/>
      <c r="G142" s="22"/>
    </row>
    <row r="143" spans="4:8" x14ac:dyDescent="0.3">
      <c r="D143" s="33"/>
      <c r="G143" s="22"/>
    </row>
    <row r="144" spans="4:8" x14ac:dyDescent="0.3">
      <c r="D144" s="33"/>
      <c r="G144" s="22"/>
    </row>
    <row r="145" spans="4:7" x14ac:dyDescent="0.3">
      <c r="D145" s="33"/>
      <c r="G145" s="22"/>
    </row>
    <row r="146" spans="4:7" x14ac:dyDescent="0.3">
      <c r="D146" s="33"/>
      <c r="G146" s="22"/>
    </row>
    <row r="147" spans="4:7" x14ac:dyDescent="0.3">
      <c r="D147" s="33"/>
      <c r="G147" s="22"/>
    </row>
    <row r="148" spans="4:7" x14ac:dyDescent="0.3">
      <c r="D148" s="33"/>
      <c r="G148" s="22"/>
    </row>
    <row r="149" spans="4:7" x14ac:dyDescent="0.3">
      <c r="D149" s="33"/>
      <c r="G149" s="22"/>
    </row>
    <row r="150" spans="4:7" x14ac:dyDescent="0.3">
      <c r="D150" s="33"/>
      <c r="G150" s="22"/>
    </row>
    <row r="151" spans="4:7" x14ac:dyDescent="0.3">
      <c r="D151" s="33"/>
      <c r="G151" s="20"/>
    </row>
    <row r="152" spans="4:7" x14ac:dyDescent="0.3">
      <c r="D152" s="33"/>
    </row>
    <row r="153" spans="4:7" x14ac:dyDescent="0.3">
      <c r="D153" s="33"/>
    </row>
    <row r="154" spans="4:7" x14ac:dyDescent="0.3">
      <c r="D154" s="33"/>
    </row>
    <row r="155" spans="4:7" x14ac:dyDescent="0.3">
      <c r="D155" s="33"/>
    </row>
    <row r="156" spans="4:7" x14ac:dyDescent="0.3">
      <c r="D156" s="33"/>
    </row>
    <row r="157" spans="4:7" x14ac:dyDescent="0.3">
      <c r="D157" s="33"/>
    </row>
    <row r="158" spans="4:7" x14ac:dyDescent="0.3">
      <c r="D158" s="33"/>
    </row>
    <row r="159" spans="4:7" x14ac:dyDescent="0.3">
      <c r="D159" s="7"/>
    </row>
    <row r="160" spans="4:7" x14ac:dyDescent="0.3">
      <c r="D160" s="7"/>
    </row>
    <row r="161" spans="4:4" x14ac:dyDescent="0.3">
      <c r="D161" s="7"/>
    </row>
    <row r="162" spans="4:4" x14ac:dyDescent="0.3">
      <c r="D162" s="7"/>
    </row>
    <row r="163" spans="4:4" x14ac:dyDescent="0.3">
      <c r="D163" s="7"/>
    </row>
    <row r="164" spans="4:4" x14ac:dyDescent="0.3">
      <c r="D164" s="7"/>
    </row>
    <row r="165" spans="4:4" x14ac:dyDescent="0.3">
      <c r="D165" s="7"/>
    </row>
    <row r="166" spans="4:4" x14ac:dyDescent="0.3">
      <c r="D166" s="7"/>
    </row>
    <row r="167" spans="4:4" x14ac:dyDescent="0.3">
      <c r="D167" s="7"/>
    </row>
    <row r="168" spans="4:4" x14ac:dyDescent="0.3">
      <c r="D168" s="7"/>
    </row>
    <row r="169" spans="4:4" x14ac:dyDescent="0.3">
      <c r="D169" s="7"/>
    </row>
    <row r="170" spans="4:4" x14ac:dyDescent="0.3">
      <c r="D170" s="7"/>
    </row>
    <row r="171" spans="4:4" x14ac:dyDescent="0.3">
      <c r="D171" s="7"/>
    </row>
    <row r="172" spans="4:4" x14ac:dyDescent="0.3">
      <c r="D172" s="7"/>
    </row>
    <row r="173" spans="4:4" x14ac:dyDescent="0.3">
      <c r="D173" s="7"/>
    </row>
    <row r="174" spans="4:4" x14ac:dyDescent="0.3">
      <c r="D174" s="7"/>
    </row>
    <row r="175" spans="4:4" x14ac:dyDescent="0.3">
      <c r="D175" s="7"/>
    </row>
    <row r="176" spans="4:4" x14ac:dyDescent="0.3">
      <c r="D176" s="7"/>
    </row>
    <row r="177" spans="4:4" x14ac:dyDescent="0.3">
      <c r="D177" s="7"/>
    </row>
    <row r="178" spans="4:4" x14ac:dyDescent="0.3">
      <c r="D178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2:I134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5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D26FA-B72D-4A22-9B6E-8F3019732604}">
  <dimension ref="A1:J323"/>
  <sheetViews>
    <sheetView workbookViewId="0">
      <selection sqref="A1:XFD1048576"/>
    </sheetView>
  </sheetViews>
  <sheetFormatPr baseColWidth="10" defaultRowHeight="14.4" x14ac:dyDescent="0.3"/>
  <cols>
    <col min="1" max="1" width="15" customWidth="1"/>
    <col min="2" max="2" width="14.44140625" customWidth="1"/>
    <col min="3" max="3" width="44.88671875" customWidth="1"/>
    <col min="4" max="4" width="10" customWidth="1"/>
    <col min="5" max="5" width="9.109375" customWidth="1"/>
    <col min="6" max="6" width="12" customWidth="1"/>
    <col min="257" max="257" width="15" customWidth="1"/>
    <col min="258" max="258" width="14.44140625" customWidth="1"/>
    <col min="259" max="259" width="44.88671875" customWidth="1"/>
    <col min="260" max="260" width="10" customWidth="1"/>
    <col min="261" max="261" width="9.109375" customWidth="1"/>
    <col min="262" max="262" width="12" customWidth="1"/>
    <col min="513" max="513" width="15" customWidth="1"/>
    <col min="514" max="514" width="14.44140625" customWidth="1"/>
    <col min="515" max="515" width="44.88671875" customWidth="1"/>
    <col min="516" max="516" width="10" customWidth="1"/>
    <col min="517" max="517" width="9.109375" customWidth="1"/>
    <col min="518" max="518" width="12" customWidth="1"/>
    <col min="769" max="769" width="15" customWidth="1"/>
    <col min="770" max="770" width="14.44140625" customWidth="1"/>
    <col min="771" max="771" width="44.88671875" customWidth="1"/>
    <col min="772" max="772" width="10" customWidth="1"/>
    <col min="773" max="773" width="9.109375" customWidth="1"/>
    <col min="774" max="774" width="12" customWidth="1"/>
    <col min="1025" max="1025" width="15" customWidth="1"/>
    <col min="1026" max="1026" width="14.44140625" customWidth="1"/>
    <col min="1027" max="1027" width="44.88671875" customWidth="1"/>
    <col min="1028" max="1028" width="10" customWidth="1"/>
    <col min="1029" max="1029" width="9.109375" customWidth="1"/>
    <col min="1030" max="1030" width="12" customWidth="1"/>
    <col min="1281" max="1281" width="15" customWidth="1"/>
    <col min="1282" max="1282" width="14.44140625" customWidth="1"/>
    <col min="1283" max="1283" width="44.88671875" customWidth="1"/>
    <col min="1284" max="1284" width="10" customWidth="1"/>
    <col min="1285" max="1285" width="9.109375" customWidth="1"/>
    <col min="1286" max="1286" width="12" customWidth="1"/>
    <col min="1537" max="1537" width="15" customWidth="1"/>
    <col min="1538" max="1538" width="14.44140625" customWidth="1"/>
    <col min="1539" max="1539" width="44.88671875" customWidth="1"/>
    <col min="1540" max="1540" width="10" customWidth="1"/>
    <col min="1541" max="1541" width="9.109375" customWidth="1"/>
    <col min="1542" max="1542" width="12" customWidth="1"/>
    <col min="1793" max="1793" width="15" customWidth="1"/>
    <col min="1794" max="1794" width="14.44140625" customWidth="1"/>
    <col min="1795" max="1795" width="44.88671875" customWidth="1"/>
    <col min="1796" max="1796" width="10" customWidth="1"/>
    <col min="1797" max="1797" width="9.109375" customWidth="1"/>
    <col min="1798" max="1798" width="12" customWidth="1"/>
    <col min="2049" max="2049" width="15" customWidth="1"/>
    <col min="2050" max="2050" width="14.44140625" customWidth="1"/>
    <col min="2051" max="2051" width="44.88671875" customWidth="1"/>
    <col min="2052" max="2052" width="10" customWidth="1"/>
    <col min="2053" max="2053" width="9.109375" customWidth="1"/>
    <col min="2054" max="2054" width="12" customWidth="1"/>
    <col min="2305" max="2305" width="15" customWidth="1"/>
    <col min="2306" max="2306" width="14.44140625" customWidth="1"/>
    <col min="2307" max="2307" width="44.88671875" customWidth="1"/>
    <col min="2308" max="2308" width="10" customWidth="1"/>
    <col min="2309" max="2309" width="9.109375" customWidth="1"/>
    <col min="2310" max="2310" width="12" customWidth="1"/>
    <col min="2561" max="2561" width="15" customWidth="1"/>
    <col min="2562" max="2562" width="14.44140625" customWidth="1"/>
    <col min="2563" max="2563" width="44.88671875" customWidth="1"/>
    <col min="2564" max="2564" width="10" customWidth="1"/>
    <col min="2565" max="2565" width="9.109375" customWidth="1"/>
    <col min="2566" max="2566" width="12" customWidth="1"/>
    <col min="2817" max="2817" width="15" customWidth="1"/>
    <col min="2818" max="2818" width="14.44140625" customWidth="1"/>
    <col min="2819" max="2819" width="44.88671875" customWidth="1"/>
    <col min="2820" max="2820" width="10" customWidth="1"/>
    <col min="2821" max="2821" width="9.109375" customWidth="1"/>
    <col min="2822" max="2822" width="12" customWidth="1"/>
    <col min="3073" max="3073" width="15" customWidth="1"/>
    <col min="3074" max="3074" width="14.44140625" customWidth="1"/>
    <col min="3075" max="3075" width="44.88671875" customWidth="1"/>
    <col min="3076" max="3076" width="10" customWidth="1"/>
    <col min="3077" max="3077" width="9.109375" customWidth="1"/>
    <col min="3078" max="3078" width="12" customWidth="1"/>
    <col min="3329" max="3329" width="15" customWidth="1"/>
    <col min="3330" max="3330" width="14.44140625" customWidth="1"/>
    <col min="3331" max="3331" width="44.88671875" customWidth="1"/>
    <col min="3332" max="3332" width="10" customWidth="1"/>
    <col min="3333" max="3333" width="9.109375" customWidth="1"/>
    <col min="3334" max="3334" width="12" customWidth="1"/>
    <col min="3585" max="3585" width="15" customWidth="1"/>
    <col min="3586" max="3586" width="14.44140625" customWidth="1"/>
    <col min="3587" max="3587" width="44.88671875" customWidth="1"/>
    <col min="3588" max="3588" width="10" customWidth="1"/>
    <col min="3589" max="3589" width="9.109375" customWidth="1"/>
    <col min="3590" max="3590" width="12" customWidth="1"/>
    <col min="3841" max="3841" width="15" customWidth="1"/>
    <col min="3842" max="3842" width="14.44140625" customWidth="1"/>
    <col min="3843" max="3843" width="44.88671875" customWidth="1"/>
    <col min="3844" max="3844" width="10" customWidth="1"/>
    <col min="3845" max="3845" width="9.109375" customWidth="1"/>
    <col min="3846" max="3846" width="12" customWidth="1"/>
    <col min="4097" max="4097" width="15" customWidth="1"/>
    <col min="4098" max="4098" width="14.44140625" customWidth="1"/>
    <col min="4099" max="4099" width="44.88671875" customWidth="1"/>
    <col min="4100" max="4100" width="10" customWidth="1"/>
    <col min="4101" max="4101" width="9.109375" customWidth="1"/>
    <col min="4102" max="4102" width="12" customWidth="1"/>
    <col min="4353" max="4353" width="15" customWidth="1"/>
    <col min="4354" max="4354" width="14.44140625" customWidth="1"/>
    <col min="4355" max="4355" width="44.88671875" customWidth="1"/>
    <col min="4356" max="4356" width="10" customWidth="1"/>
    <col min="4357" max="4357" width="9.109375" customWidth="1"/>
    <col min="4358" max="4358" width="12" customWidth="1"/>
    <col min="4609" max="4609" width="15" customWidth="1"/>
    <col min="4610" max="4610" width="14.44140625" customWidth="1"/>
    <col min="4611" max="4611" width="44.88671875" customWidth="1"/>
    <col min="4612" max="4612" width="10" customWidth="1"/>
    <col min="4613" max="4613" width="9.109375" customWidth="1"/>
    <col min="4614" max="4614" width="12" customWidth="1"/>
    <col min="4865" max="4865" width="15" customWidth="1"/>
    <col min="4866" max="4866" width="14.44140625" customWidth="1"/>
    <col min="4867" max="4867" width="44.88671875" customWidth="1"/>
    <col min="4868" max="4868" width="10" customWidth="1"/>
    <col min="4869" max="4869" width="9.109375" customWidth="1"/>
    <col min="4870" max="4870" width="12" customWidth="1"/>
    <col min="5121" max="5121" width="15" customWidth="1"/>
    <col min="5122" max="5122" width="14.44140625" customWidth="1"/>
    <col min="5123" max="5123" width="44.88671875" customWidth="1"/>
    <col min="5124" max="5124" width="10" customWidth="1"/>
    <col min="5125" max="5125" width="9.109375" customWidth="1"/>
    <col min="5126" max="5126" width="12" customWidth="1"/>
    <col min="5377" max="5377" width="15" customWidth="1"/>
    <col min="5378" max="5378" width="14.44140625" customWidth="1"/>
    <col min="5379" max="5379" width="44.88671875" customWidth="1"/>
    <col min="5380" max="5380" width="10" customWidth="1"/>
    <col min="5381" max="5381" width="9.109375" customWidth="1"/>
    <col min="5382" max="5382" width="12" customWidth="1"/>
    <col min="5633" max="5633" width="15" customWidth="1"/>
    <col min="5634" max="5634" width="14.44140625" customWidth="1"/>
    <col min="5635" max="5635" width="44.88671875" customWidth="1"/>
    <col min="5636" max="5636" width="10" customWidth="1"/>
    <col min="5637" max="5637" width="9.109375" customWidth="1"/>
    <col min="5638" max="5638" width="12" customWidth="1"/>
    <col min="5889" max="5889" width="15" customWidth="1"/>
    <col min="5890" max="5890" width="14.44140625" customWidth="1"/>
    <col min="5891" max="5891" width="44.88671875" customWidth="1"/>
    <col min="5892" max="5892" width="10" customWidth="1"/>
    <col min="5893" max="5893" width="9.109375" customWidth="1"/>
    <col min="5894" max="5894" width="12" customWidth="1"/>
    <col min="6145" max="6145" width="15" customWidth="1"/>
    <col min="6146" max="6146" width="14.44140625" customWidth="1"/>
    <col min="6147" max="6147" width="44.88671875" customWidth="1"/>
    <col min="6148" max="6148" width="10" customWidth="1"/>
    <col min="6149" max="6149" width="9.109375" customWidth="1"/>
    <col min="6150" max="6150" width="12" customWidth="1"/>
    <col min="6401" max="6401" width="15" customWidth="1"/>
    <col min="6402" max="6402" width="14.44140625" customWidth="1"/>
    <col min="6403" max="6403" width="44.88671875" customWidth="1"/>
    <col min="6404" max="6404" width="10" customWidth="1"/>
    <col min="6405" max="6405" width="9.109375" customWidth="1"/>
    <col min="6406" max="6406" width="12" customWidth="1"/>
    <col min="6657" max="6657" width="15" customWidth="1"/>
    <col min="6658" max="6658" width="14.44140625" customWidth="1"/>
    <col min="6659" max="6659" width="44.88671875" customWidth="1"/>
    <col min="6660" max="6660" width="10" customWidth="1"/>
    <col min="6661" max="6661" width="9.109375" customWidth="1"/>
    <col min="6662" max="6662" width="12" customWidth="1"/>
    <col min="6913" max="6913" width="15" customWidth="1"/>
    <col min="6914" max="6914" width="14.44140625" customWidth="1"/>
    <col min="6915" max="6915" width="44.88671875" customWidth="1"/>
    <col min="6916" max="6916" width="10" customWidth="1"/>
    <col min="6917" max="6917" width="9.109375" customWidth="1"/>
    <col min="6918" max="6918" width="12" customWidth="1"/>
    <col min="7169" max="7169" width="15" customWidth="1"/>
    <col min="7170" max="7170" width="14.44140625" customWidth="1"/>
    <col min="7171" max="7171" width="44.88671875" customWidth="1"/>
    <col min="7172" max="7172" width="10" customWidth="1"/>
    <col min="7173" max="7173" width="9.109375" customWidth="1"/>
    <col min="7174" max="7174" width="12" customWidth="1"/>
    <col min="7425" max="7425" width="15" customWidth="1"/>
    <col min="7426" max="7426" width="14.44140625" customWidth="1"/>
    <col min="7427" max="7427" width="44.88671875" customWidth="1"/>
    <col min="7428" max="7428" width="10" customWidth="1"/>
    <col min="7429" max="7429" width="9.109375" customWidth="1"/>
    <col min="7430" max="7430" width="12" customWidth="1"/>
    <col min="7681" max="7681" width="15" customWidth="1"/>
    <col min="7682" max="7682" width="14.44140625" customWidth="1"/>
    <col min="7683" max="7683" width="44.88671875" customWidth="1"/>
    <col min="7684" max="7684" width="10" customWidth="1"/>
    <col min="7685" max="7685" width="9.109375" customWidth="1"/>
    <col min="7686" max="7686" width="12" customWidth="1"/>
    <col min="7937" max="7937" width="15" customWidth="1"/>
    <col min="7938" max="7938" width="14.44140625" customWidth="1"/>
    <col min="7939" max="7939" width="44.88671875" customWidth="1"/>
    <col min="7940" max="7940" width="10" customWidth="1"/>
    <col min="7941" max="7941" width="9.109375" customWidth="1"/>
    <col min="7942" max="7942" width="12" customWidth="1"/>
    <col min="8193" max="8193" width="15" customWidth="1"/>
    <col min="8194" max="8194" width="14.44140625" customWidth="1"/>
    <col min="8195" max="8195" width="44.88671875" customWidth="1"/>
    <col min="8196" max="8196" width="10" customWidth="1"/>
    <col min="8197" max="8197" width="9.109375" customWidth="1"/>
    <col min="8198" max="8198" width="12" customWidth="1"/>
    <col min="8449" max="8449" width="15" customWidth="1"/>
    <col min="8450" max="8450" width="14.44140625" customWidth="1"/>
    <col min="8451" max="8451" width="44.88671875" customWidth="1"/>
    <col min="8452" max="8452" width="10" customWidth="1"/>
    <col min="8453" max="8453" width="9.109375" customWidth="1"/>
    <col min="8454" max="8454" width="12" customWidth="1"/>
    <col min="8705" max="8705" width="15" customWidth="1"/>
    <col min="8706" max="8706" width="14.44140625" customWidth="1"/>
    <col min="8707" max="8707" width="44.88671875" customWidth="1"/>
    <col min="8708" max="8708" width="10" customWidth="1"/>
    <col min="8709" max="8709" width="9.109375" customWidth="1"/>
    <col min="8710" max="8710" width="12" customWidth="1"/>
    <col min="8961" max="8961" width="15" customWidth="1"/>
    <col min="8962" max="8962" width="14.44140625" customWidth="1"/>
    <col min="8963" max="8963" width="44.88671875" customWidth="1"/>
    <col min="8964" max="8964" width="10" customWidth="1"/>
    <col min="8965" max="8965" width="9.109375" customWidth="1"/>
    <col min="8966" max="8966" width="12" customWidth="1"/>
    <col min="9217" max="9217" width="15" customWidth="1"/>
    <col min="9218" max="9218" width="14.44140625" customWidth="1"/>
    <col min="9219" max="9219" width="44.88671875" customWidth="1"/>
    <col min="9220" max="9220" width="10" customWidth="1"/>
    <col min="9221" max="9221" width="9.109375" customWidth="1"/>
    <col min="9222" max="9222" width="12" customWidth="1"/>
    <col min="9473" max="9473" width="15" customWidth="1"/>
    <col min="9474" max="9474" width="14.44140625" customWidth="1"/>
    <col min="9475" max="9475" width="44.88671875" customWidth="1"/>
    <col min="9476" max="9476" width="10" customWidth="1"/>
    <col min="9477" max="9477" width="9.109375" customWidth="1"/>
    <col min="9478" max="9478" width="12" customWidth="1"/>
    <col min="9729" max="9729" width="15" customWidth="1"/>
    <col min="9730" max="9730" width="14.44140625" customWidth="1"/>
    <col min="9731" max="9731" width="44.88671875" customWidth="1"/>
    <col min="9732" max="9732" width="10" customWidth="1"/>
    <col min="9733" max="9733" width="9.109375" customWidth="1"/>
    <col min="9734" max="9734" width="12" customWidth="1"/>
    <col min="9985" max="9985" width="15" customWidth="1"/>
    <col min="9986" max="9986" width="14.44140625" customWidth="1"/>
    <col min="9987" max="9987" width="44.88671875" customWidth="1"/>
    <col min="9988" max="9988" width="10" customWidth="1"/>
    <col min="9989" max="9989" width="9.109375" customWidth="1"/>
    <col min="9990" max="9990" width="12" customWidth="1"/>
    <col min="10241" max="10241" width="15" customWidth="1"/>
    <col min="10242" max="10242" width="14.44140625" customWidth="1"/>
    <col min="10243" max="10243" width="44.88671875" customWidth="1"/>
    <col min="10244" max="10244" width="10" customWidth="1"/>
    <col min="10245" max="10245" width="9.109375" customWidth="1"/>
    <col min="10246" max="10246" width="12" customWidth="1"/>
    <col min="10497" max="10497" width="15" customWidth="1"/>
    <col min="10498" max="10498" width="14.44140625" customWidth="1"/>
    <col min="10499" max="10499" width="44.88671875" customWidth="1"/>
    <col min="10500" max="10500" width="10" customWidth="1"/>
    <col min="10501" max="10501" width="9.109375" customWidth="1"/>
    <col min="10502" max="10502" width="12" customWidth="1"/>
    <col min="10753" max="10753" width="15" customWidth="1"/>
    <col min="10754" max="10754" width="14.44140625" customWidth="1"/>
    <col min="10755" max="10755" width="44.88671875" customWidth="1"/>
    <col min="10756" max="10756" width="10" customWidth="1"/>
    <col min="10757" max="10757" width="9.109375" customWidth="1"/>
    <col min="10758" max="10758" width="12" customWidth="1"/>
    <col min="11009" max="11009" width="15" customWidth="1"/>
    <col min="11010" max="11010" width="14.44140625" customWidth="1"/>
    <col min="11011" max="11011" width="44.88671875" customWidth="1"/>
    <col min="11012" max="11012" width="10" customWidth="1"/>
    <col min="11013" max="11013" width="9.109375" customWidth="1"/>
    <col min="11014" max="11014" width="12" customWidth="1"/>
    <col min="11265" max="11265" width="15" customWidth="1"/>
    <col min="11266" max="11266" width="14.44140625" customWidth="1"/>
    <col min="11267" max="11267" width="44.88671875" customWidth="1"/>
    <col min="11268" max="11268" width="10" customWidth="1"/>
    <col min="11269" max="11269" width="9.109375" customWidth="1"/>
    <col min="11270" max="11270" width="12" customWidth="1"/>
    <col min="11521" max="11521" width="15" customWidth="1"/>
    <col min="11522" max="11522" width="14.44140625" customWidth="1"/>
    <col min="11523" max="11523" width="44.88671875" customWidth="1"/>
    <col min="11524" max="11524" width="10" customWidth="1"/>
    <col min="11525" max="11525" width="9.109375" customWidth="1"/>
    <col min="11526" max="11526" width="12" customWidth="1"/>
    <col min="11777" max="11777" width="15" customWidth="1"/>
    <col min="11778" max="11778" width="14.44140625" customWidth="1"/>
    <col min="11779" max="11779" width="44.88671875" customWidth="1"/>
    <col min="11780" max="11780" width="10" customWidth="1"/>
    <col min="11781" max="11781" width="9.109375" customWidth="1"/>
    <col min="11782" max="11782" width="12" customWidth="1"/>
    <col min="12033" max="12033" width="15" customWidth="1"/>
    <col min="12034" max="12034" width="14.44140625" customWidth="1"/>
    <col min="12035" max="12035" width="44.88671875" customWidth="1"/>
    <col min="12036" max="12036" width="10" customWidth="1"/>
    <col min="12037" max="12037" width="9.109375" customWidth="1"/>
    <col min="12038" max="12038" width="12" customWidth="1"/>
    <col min="12289" max="12289" width="15" customWidth="1"/>
    <col min="12290" max="12290" width="14.44140625" customWidth="1"/>
    <col min="12291" max="12291" width="44.88671875" customWidth="1"/>
    <col min="12292" max="12292" width="10" customWidth="1"/>
    <col min="12293" max="12293" width="9.109375" customWidth="1"/>
    <col min="12294" max="12294" width="12" customWidth="1"/>
    <col min="12545" max="12545" width="15" customWidth="1"/>
    <col min="12546" max="12546" width="14.44140625" customWidth="1"/>
    <col min="12547" max="12547" width="44.88671875" customWidth="1"/>
    <col min="12548" max="12548" width="10" customWidth="1"/>
    <col min="12549" max="12549" width="9.109375" customWidth="1"/>
    <col min="12550" max="12550" width="12" customWidth="1"/>
    <col min="12801" max="12801" width="15" customWidth="1"/>
    <col min="12802" max="12802" width="14.44140625" customWidth="1"/>
    <col min="12803" max="12803" width="44.88671875" customWidth="1"/>
    <col min="12804" max="12804" width="10" customWidth="1"/>
    <col min="12805" max="12805" width="9.109375" customWidth="1"/>
    <col min="12806" max="12806" width="12" customWidth="1"/>
    <col min="13057" max="13057" width="15" customWidth="1"/>
    <col min="13058" max="13058" width="14.44140625" customWidth="1"/>
    <col min="13059" max="13059" width="44.88671875" customWidth="1"/>
    <col min="13060" max="13060" width="10" customWidth="1"/>
    <col min="13061" max="13061" width="9.109375" customWidth="1"/>
    <col min="13062" max="13062" width="12" customWidth="1"/>
    <col min="13313" max="13313" width="15" customWidth="1"/>
    <col min="13314" max="13314" width="14.44140625" customWidth="1"/>
    <col min="13315" max="13315" width="44.88671875" customWidth="1"/>
    <col min="13316" max="13316" width="10" customWidth="1"/>
    <col min="13317" max="13317" width="9.109375" customWidth="1"/>
    <col min="13318" max="13318" width="12" customWidth="1"/>
    <col min="13569" max="13569" width="15" customWidth="1"/>
    <col min="13570" max="13570" width="14.44140625" customWidth="1"/>
    <col min="13571" max="13571" width="44.88671875" customWidth="1"/>
    <col min="13572" max="13572" width="10" customWidth="1"/>
    <col min="13573" max="13573" width="9.109375" customWidth="1"/>
    <col min="13574" max="13574" width="12" customWidth="1"/>
    <col min="13825" max="13825" width="15" customWidth="1"/>
    <col min="13826" max="13826" width="14.44140625" customWidth="1"/>
    <col min="13827" max="13827" width="44.88671875" customWidth="1"/>
    <col min="13828" max="13828" width="10" customWidth="1"/>
    <col min="13829" max="13829" width="9.109375" customWidth="1"/>
    <col min="13830" max="13830" width="12" customWidth="1"/>
    <col min="14081" max="14081" width="15" customWidth="1"/>
    <col min="14082" max="14082" width="14.44140625" customWidth="1"/>
    <col min="14083" max="14083" width="44.88671875" customWidth="1"/>
    <col min="14084" max="14084" width="10" customWidth="1"/>
    <col min="14085" max="14085" width="9.109375" customWidth="1"/>
    <col min="14086" max="14086" width="12" customWidth="1"/>
    <col min="14337" max="14337" width="15" customWidth="1"/>
    <col min="14338" max="14338" width="14.44140625" customWidth="1"/>
    <col min="14339" max="14339" width="44.88671875" customWidth="1"/>
    <col min="14340" max="14340" width="10" customWidth="1"/>
    <col min="14341" max="14341" width="9.109375" customWidth="1"/>
    <col min="14342" max="14342" width="12" customWidth="1"/>
    <col min="14593" max="14593" width="15" customWidth="1"/>
    <col min="14594" max="14594" width="14.44140625" customWidth="1"/>
    <col min="14595" max="14595" width="44.88671875" customWidth="1"/>
    <col min="14596" max="14596" width="10" customWidth="1"/>
    <col min="14597" max="14597" width="9.109375" customWidth="1"/>
    <col min="14598" max="14598" width="12" customWidth="1"/>
    <col min="14849" max="14849" width="15" customWidth="1"/>
    <col min="14850" max="14850" width="14.44140625" customWidth="1"/>
    <col min="14851" max="14851" width="44.88671875" customWidth="1"/>
    <col min="14852" max="14852" width="10" customWidth="1"/>
    <col min="14853" max="14853" width="9.109375" customWidth="1"/>
    <col min="14854" max="14854" width="12" customWidth="1"/>
    <col min="15105" max="15105" width="15" customWidth="1"/>
    <col min="15106" max="15106" width="14.44140625" customWidth="1"/>
    <col min="15107" max="15107" width="44.88671875" customWidth="1"/>
    <col min="15108" max="15108" width="10" customWidth="1"/>
    <col min="15109" max="15109" width="9.109375" customWidth="1"/>
    <col min="15110" max="15110" width="12" customWidth="1"/>
    <col min="15361" max="15361" width="15" customWidth="1"/>
    <col min="15362" max="15362" width="14.44140625" customWidth="1"/>
    <col min="15363" max="15363" width="44.88671875" customWidth="1"/>
    <col min="15364" max="15364" width="10" customWidth="1"/>
    <col min="15365" max="15365" width="9.109375" customWidth="1"/>
    <col min="15366" max="15366" width="12" customWidth="1"/>
    <col min="15617" max="15617" width="15" customWidth="1"/>
    <col min="15618" max="15618" width="14.44140625" customWidth="1"/>
    <col min="15619" max="15619" width="44.88671875" customWidth="1"/>
    <col min="15620" max="15620" width="10" customWidth="1"/>
    <col min="15621" max="15621" width="9.109375" customWidth="1"/>
    <col min="15622" max="15622" width="12" customWidth="1"/>
    <col min="15873" max="15873" width="15" customWidth="1"/>
    <col min="15874" max="15874" width="14.44140625" customWidth="1"/>
    <col min="15875" max="15875" width="44.88671875" customWidth="1"/>
    <col min="15876" max="15876" width="10" customWidth="1"/>
    <col min="15877" max="15877" width="9.109375" customWidth="1"/>
    <col min="15878" max="15878" width="12" customWidth="1"/>
    <col min="16129" max="16129" width="15" customWidth="1"/>
    <col min="16130" max="16130" width="14.44140625" customWidth="1"/>
    <col min="16131" max="16131" width="44.88671875" customWidth="1"/>
    <col min="16132" max="16132" width="10" customWidth="1"/>
    <col min="16133" max="16133" width="9.109375" customWidth="1"/>
    <col min="16134" max="16134" width="12" customWidth="1"/>
  </cols>
  <sheetData>
    <row r="1" spans="1:6" ht="15.6" x14ac:dyDescent="0.3">
      <c r="A1" s="56" t="s">
        <v>71</v>
      </c>
      <c r="B1" s="56"/>
      <c r="C1" s="56"/>
      <c r="D1" s="56"/>
      <c r="E1" s="56"/>
    </row>
    <row r="2" spans="1:6" ht="15.6" x14ac:dyDescent="0.3">
      <c r="A2" s="53"/>
      <c r="B2" s="53"/>
      <c r="C2" s="53" t="s">
        <v>72</v>
      </c>
      <c r="D2" s="53"/>
      <c r="E2" s="53"/>
    </row>
    <row r="3" spans="1:6" x14ac:dyDescent="0.3">
      <c r="A3" s="57" t="s">
        <v>73</v>
      </c>
      <c r="B3" s="57"/>
      <c r="C3" s="57"/>
      <c r="D3" s="57"/>
      <c r="E3" s="57"/>
    </row>
    <row r="4" spans="1:6" x14ac:dyDescent="0.3">
      <c r="A4" s="10"/>
      <c r="B4" s="10"/>
      <c r="C4" s="10" t="s">
        <v>74</v>
      </c>
      <c r="D4" s="10"/>
      <c r="E4" s="10"/>
    </row>
    <row r="5" spans="1:6" x14ac:dyDescent="0.3">
      <c r="A5" s="10"/>
      <c r="B5" s="10"/>
      <c r="C5" s="10" t="s">
        <v>75</v>
      </c>
      <c r="D5" s="10"/>
      <c r="E5" s="10"/>
    </row>
    <row r="6" spans="1:6" ht="15" thickBot="1" x14ac:dyDescent="0.35">
      <c r="A6" s="54" t="s">
        <v>6</v>
      </c>
      <c r="B6" s="54"/>
      <c r="C6" s="54"/>
      <c r="D6" s="54"/>
      <c r="E6" s="55"/>
      <c r="F6" s="58"/>
    </row>
    <row r="7" spans="1:6" ht="21" customHeight="1" thickBot="1" x14ac:dyDescent="0.35">
      <c r="A7" s="1" t="s">
        <v>0</v>
      </c>
      <c r="B7" s="2" t="s">
        <v>1</v>
      </c>
      <c r="C7" s="2" t="s">
        <v>2</v>
      </c>
      <c r="D7" s="2" t="s">
        <v>76</v>
      </c>
      <c r="E7" s="2" t="s">
        <v>3</v>
      </c>
      <c r="F7" s="59" t="s">
        <v>7</v>
      </c>
    </row>
    <row r="8" spans="1:6" x14ac:dyDescent="0.3">
      <c r="A8" s="60">
        <v>45627</v>
      </c>
      <c r="B8" s="61"/>
      <c r="C8" s="5" t="s">
        <v>5</v>
      </c>
      <c r="D8" s="62"/>
      <c r="E8" s="3"/>
      <c r="F8" s="63">
        <v>620435.9700000009</v>
      </c>
    </row>
    <row r="9" spans="1:6" s="16" customFormat="1" ht="21.6" x14ac:dyDescent="0.3">
      <c r="A9" s="64">
        <v>45629</v>
      </c>
      <c r="B9" s="65">
        <v>38453584570</v>
      </c>
      <c r="C9" s="66" t="s">
        <v>77</v>
      </c>
      <c r="D9" s="67"/>
      <c r="E9" s="45">
        <v>2200</v>
      </c>
      <c r="F9" s="68">
        <f>+F8+D9-E9</f>
        <v>618235.9700000009</v>
      </c>
    </row>
    <row r="10" spans="1:6" s="16" customFormat="1" ht="21.6" x14ac:dyDescent="0.3">
      <c r="A10" s="64">
        <v>45629</v>
      </c>
      <c r="B10" s="65">
        <v>38453584811</v>
      </c>
      <c r="C10" s="66" t="s">
        <v>78</v>
      </c>
      <c r="D10" s="67"/>
      <c r="E10" s="45">
        <v>900</v>
      </c>
      <c r="F10" s="68">
        <f t="shared" ref="F10:F73" si="0">+F9+D10-E10</f>
        <v>617335.9700000009</v>
      </c>
    </row>
    <row r="11" spans="1:6" s="16" customFormat="1" ht="21.6" x14ac:dyDescent="0.3">
      <c r="A11" s="64">
        <v>45629</v>
      </c>
      <c r="B11" s="65">
        <v>38453585029</v>
      </c>
      <c r="C11" s="66" t="s">
        <v>79</v>
      </c>
      <c r="D11" s="67"/>
      <c r="E11" s="45">
        <v>3600</v>
      </c>
      <c r="F11" s="68">
        <f t="shared" si="0"/>
        <v>613735.9700000009</v>
      </c>
    </row>
    <row r="12" spans="1:6" s="16" customFormat="1" ht="21.6" x14ac:dyDescent="0.3">
      <c r="A12" s="64">
        <v>45629</v>
      </c>
      <c r="B12" s="65">
        <v>38453585623</v>
      </c>
      <c r="C12" s="66" t="s">
        <v>80</v>
      </c>
      <c r="D12" s="67"/>
      <c r="E12" s="45">
        <v>750</v>
      </c>
      <c r="F12" s="68">
        <f t="shared" si="0"/>
        <v>612985.9700000009</v>
      </c>
    </row>
    <row r="13" spans="1:6" s="16" customFormat="1" ht="21.6" x14ac:dyDescent="0.3">
      <c r="A13" s="64">
        <v>45629</v>
      </c>
      <c r="B13" s="65">
        <v>38453585891</v>
      </c>
      <c r="C13" s="66" t="s">
        <v>81</v>
      </c>
      <c r="D13" s="67"/>
      <c r="E13" s="45">
        <v>8250</v>
      </c>
      <c r="F13" s="68">
        <f t="shared" si="0"/>
        <v>604735.9700000009</v>
      </c>
    </row>
    <row r="14" spans="1:6" s="16" customFormat="1" ht="21.6" x14ac:dyDescent="0.3">
      <c r="A14" s="64">
        <v>45629</v>
      </c>
      <c r="B14" s="65">
        <v>38453586180</v>
      </c>
      <c r="C14" s="66" t="s">
        <v>79</v>
      </c>
      <c r="D14" s="67"/>
      <c r="E14" s="45">
        <v>1800</v>
      </c>
      <c r="F14" s="68">
        <f t="shared" si="0"/>
        <v>602935.9700000009</v>
      </c>
    </row>
    <row r="15" spans="1:6" s="16" customFormat="1" ht="21.6" x14ac:dyDescent="0.3">
      <c r="A15" s="64">
        <v>45629</v>
      </c>
      <c r="B15" s="65">
        <v>38453586412</v>
      </c>
      <c r="C15" s="66" t="s">
        <v>82</v>
      </c>
      <c r="D15" s="67"/>
      <c r="E15" s="45">
        <v>900</v>
      </c>
      <c r="F15" s="68">
        <f t="shared" si="0"/>
        <v>602035.9700000009</v>
      </c>
    </row>
    <row r="16" spans="1:6" s="16" customFormat="1" ht="21.6" x14ac:dyDescent="0.3">
      <c r="A16" s="64">
        <v>45629</v>
      </c>
      <c r="B16" s="65">
        <v>38453586664</v>
      </c>
      <c r="C16" s="66" t="s">
        <v>79</v>
      </c>
      <c r="D16" s="67"/>
      <c r="E16" s="45">
        <v>3600</v>
      </c>
      <c r="F16" s="68">
        <f t="shared" si="0"/>
        <v>598435.9700000009</v>
      </c>
    </row>
    <row r="17" spans="1:6" s="16" customFormat="1" ht="21.6" x14ac:dyDescent="0.3">
      <c r="A17" s="64">
        <v>45629</v>
      </c>
      <c r="B17" s="65">
        <v>38453587523</v>
      </c>
      <c r="C17" s="66" t="s">
        <v>83</v>
      </c>
      <c r="D17" s="67"/>
      <c r="E17" s="45">
        <v>900</v>
      </c>
      <c r="F17" s="68">
        <f t="shared" si="0"/>
        <v>597535.9700000009</v>
      </c>
    </row>
    <row r="18" spans="1:6" s="16" customFormat="1" ht="21.6" x14ac:dyDescent="0.3">
      <c r="A18" s="64">
        <v>45629</v>
      </c>
      <c r="B18" s="65">
        <v>38453588119</v>
      </c>
      <c r="C18" s="66" t="s">
        <v>84</v>
      </c>
      <c r="D18" s="67"/>
      <c r="E18" s="45">
        <v>2700</v>
      </c>
      <c r="F18" s="68">
        <f t="shared" si="0"/>
        <v>594835.9700000009</v>
      </c>
    </row>
    <row r="19" spans="1:6" s="16" customFormat="1" ht="21.6" x14ac:dyDescent="0.3">
      <c r="A19" s="64">
        <v>45629</v>
      </c>
      <c r="B19" s="65">
        <v>38453601196</v>
      </c>
      <c r="C19" s="66" t="s">
        <v>82</v>
      </c>
      <c r="D19" s="67"/>
      <c r="E19" s="45">
        <v>900</v>
      </c>
      <c r="F19" s="68">
        <f t="shared" si="0"/>
        <v>593935.9700000009</v>
      </c>
    </row>
    <row r="20" spans="1:6" s="16" customFormat="1" ht="21.6" x14ac:dyDescent="0.3">
      <c r="A20" s="64">
        <v>45629</v>
      </c>
      <c r="B20" s="65">
        <v>38453601384</v>
      </c>
      <c r="C20" s="66" t="s">
        <v>85</v>
      </c>
      <c r="D20" s="67"/>
      <c r="E20" s="45">
        <v>6750</v>
      </c>
      <c r="F20" s="68">
        <f t="shared" si="0"/>
        <v>587185.9700000009</v>
      </c>
    </row>
    <row r="21" spans="1:6" s="16" customFormat="1" ht="21.6" x14ac:dyDescent="0.3">
      <c r="A21" s="64">
        <v>45629</v>
      </c>
      <c r="B21" s="65">
        <v>38453601531</v>
      </c>
      <c r="C21" s="66" t="s">
        <v>86</v>
      </c>
      <c r="D21" s="67"/>
      <c r="E21" s="45">
        <v>2700</v>
      </c>
      <c r="F21" s="68">
        <f t="shared" si="0"/>
        <v>584485.9700000009</v>
      </c>
    </row>
    <row r="22" spans="1:6" s="16" customFormat="1" ht="21.6" x14ac:dyDescent="0.3">
      <c r="A22" s="64">
        <v>45629</v>
      </c>
      <c r="B22" s="65">
        <v>38453601714</v>
      </c>
      <c r="C22" s="66" t="s">
        <v>79</v>
      </c>
      <c r="D22" s="67"/>
      <c r="E22" s="45">
        <v>1800</v>
      </c>
      <c r="F22" s="68">
        <f t="shared" si="0"/>
        <v>582685.9700000009</v>
      </c>
    </row>
    <row r="23" spans="1:6" s="16" customFormat="1" ht="21.6" x14ac:dyDescent="0.3">
      <c r="A23" s="64">
        <v>45629</v>
      </c>
      <c r="B23" s="65">
        <v>38453601977</v>
      </c>
      <c r="C23" s="66" t="s">
        <v>87</v>
      </c>
      <c r="D23" s="67"/>
      <c r="E23" s="45">
        <v>3500</v>
      </c>
      <c r="F23" s="68">
        <f t="shared" si="0"/>
        <v>579185.9700000009</v>
      </c>
    </row>
    <row r="24" spans="1:6" s="16" customFormat="1" ht="21.6" x14ac:dyDescent="0.3">
      <c r="A24" s="64">
        <v>45629</v>
      </c>
      <c r="B24" s="65">
        <v>38453602202</v>
      </c>
      <c r="C24" s="66" t="s">
        <v>88</v>
      </c>
      <c r="D24" s="67"/>
      <c r="E24" s="45">
        <v>1800</v>
      </c>
      <c r="F24" s="68">
        <f t="shared" si="0"/>
        <v>577385.9700000009</v>
      </c>
    </row>
    <row r="25" spans="1:6" s="16" customFormat="1" ht="21.6" x14ac:dyDescent="0.3">
      <c r="A25" s="64">
        <v>45629</v>
      </c>
      <c r="B25" s="65">
        <v>38453602366</v>
      </c>
      <c r="C25" s="66" t="s">
        <v>80</v>
      </c>
      <c r="D25" s="67"/>
      <c r="E25" s="45">
        <v>750</v>
      </c>
      <c r="F25" s="68">
        <f t="shared" si="0"/>
        <v>576635.9700000009</v>
      </c>
    </row>
    <row r="26" spans="1:6" s="16" customFormat="1" ht="21.6" x14ac:dyDescent="0.3">
      <c r="A26" s="64">
        <v>45629</v>
      </c>
      <c r="B26" s="65">
        <v>38453602523</v>
      </c>
      <c r="C26" s="66" t="s">
        <v>79</v>
      </c>
      <c r="D26" s="67"/>
      <c r="E26" s="45">
        <v>1500</v>
      </c>
      <c r="F26" s="68">
        <f t="shared" si="0"/>
        <v>575135.9700000009</v>
      </c>
    </row>
    <row r="27" spans="1:6" s="16" customFormat="1" ht="21.6" x14ac:dyDescent="0.3">
      <c r="A27" s="64">
        <v>45629</v>
      </c>
      <c r="B27" s="65">
        <v>38453602696</v>
      </c>
      <c r="C27" s="66" t="s">
        <v>89</v>
      </c>
      <c r="D27" s="67"/>
      <c r="E27" s="45">
        <v>3500</v>
      </c>
      <c r="F27" s="68">
        <f t="shared" si="0"/>
        <v>571635.9700000009</v>
      </c>
    </row>
    <row r="28" spans="1:6" s="16" customFormat="1" ht="21.6" x14ac:dyDescent="0.3">
      <c r="A28" s="64">
        <v>45629</v>
      </c>
      <c r="B28" s="65">
        <v>38453602953</v>
      </c>
      <c r="C28" s="66" t="s">
        <v>90</v>
      </c>
      <c r="D28" s="67"/>
      <c r="E28" s="45">
        <v>31250</v>
      </c>
      <c r="F28" s="68">
        <f t="shared" si="0"/>
        <v>540385.9700000009</v>
      </c>
    </row>
    <row r="29" spans="1:6" s="16" customFormat="1" ht="21.6" x14ac:dyDescent="0.3">
      <c r="A29" s="64">
        <v>45629</v>
      </c>
      <c r="B29" s="65">
        <v>38453615781</v>
      </c>
      <c r="C29" s="66" t="s">
        <v>91</v>
      </c>
      <c r="D29" s="67"/>
      <c r="E29" s="45">
        <v>1800</v>
      </c>
      <c r="F29" s="68">
        <f t="shared" si="0"/>
        <v>538585.9700000009</v>
      </c>
    </row>
    <row r="30" spans="1:6" s="16" customFormat="1" ht="21.6" x14ac:dyDescent="0.3">
      <c r="A30" s="64">
        <v>45629</v>
      </c>
      <c r="B30" s="65">
        <v>38453615965</v>
      </c>
      <c r="C30" s="66" t="s">
        <v>92</v>
      </c>
      <c r="D30" s="67"/>
      <c r="E30" s="45">
        <v>6000</v>
      </c>
      <c r="F30" s="68">
        <f t="shared" si="0"/>
        <v>532585.9700000009</v>
      </c>
    </row>
    <row r="31" spans="1:6" s="16" customFormat="1" ht="31.8" x14ac:dyDescent="0.3">
      <c r="A31" s="64">
        <v>45629</v>
      </c>
      <c r="B31" s="65">
        <v>38453616167</v>
      </c>
      <c r="C31" s="66" t="s">
        <v>93</v>
      </c>
      <c r="D31" s="67"/>
      <c r="E31" s="45">
        <v>9100</v>
      </c>
      <c r="F31" s="68">
        <f t="shared" si="0"/>
        <v>523485.9700000009</v>
      </c>
    </row>
    <row r="32" spans="1:6" s="16" customFormat="1" ht="21.6" x14ac:dyDescent="0.3">
      <c r="A32" s="64">
        <v>45629</v>
      </c>
      <c r="B32" s="65">
        <v>38453616912</v>
      </c>
      <c r="C32" s="66" t="s">
        <v>94</v>
      </c>
      <c r="D32" s="67"/>
      <c r="E32" s="45">
        <v>18700</v>
      </c>
      <c r="F32" s="68">
        <f t="shared" si="0"/>
        <v>504785.9700000009</v>
      </c>
    </row>
    <row r="33" spans="1:6" s="16" customFormat="1" ht="21.6" x14ac:dyDescent="0.3">
      <c r="A33" s="64">
        <v>45629</v>
      </c>
      <c r="B33" s="65">
        <v>38453617103</v>
      </c>
      <c r="C33" s="66" t="s">
        <v>77</v>
      </c>
      <c r="D33" s="67"/>
      <c r="E33" s="45">
        <v>1350</v>
      </c>
      <c r="F33" s="68">
        <f t="shared" si="0"/>
        <v>503435.9700000009</v>
      </c>
    </row>
    <row r="34" spans="1:6" s="16" customFormat="1" ht="21.6" x14ac:dyDescent="0.3">
      <c r="A34" s="64">
        <v>45629</v>
      </c>
      <c r="B34" s="65">
        <v>38453617500</v>
      </c>
      <c r="C34" s="66" t="s">
        <v>82</v>
      </c>
      <c r="D34" s="67"/>
      <c r="E34" s="45">
        <v>900</v>
      </c>
      <c r="F34" s="68">
        <f t="shared" si="0"/>
        <v>502535.9700000009</v>
      </c>
    </row>
    <row r="35" spans="1:6" s="16" customFormat="1" ht="21.6" x14ac:dyDescent="0.3">
      <c r="A35" s="64">
        <v>45629</v>
      </c>
      <c r="B35" s="65">
        <v>38453617741</v>
      </c>
      <c r="C35" s="66" t="s">
        <v>95</v>
      </c>
      <c r="D35" s="67"/>
      <c r="E35" s="45">
        <v>2700</v>
      </c>
      <c r="F35" s="68">
        <f t="shared" si="0"/>
        <v>499835.9700000009</v>
      </c>
    </row>
    <row r="36" spans="1:6" s="16" customFormat="1" ht="21.6" x14ac:dyDescent="0.3">
      <c r="A36" s="64">
        <v>45629</v>
      </c>
      <c r="B36" s="65">
        <v>38453618180</v>
      </c>
      <c r="C36" s="66" t="s">
        <v>82</v>
      </c>
      <c r="D36" s="67"/>
      <c r="E36" s="45">
        <v>900</v>
      </c>
      <c r="F36" s="68">
        <f t="shared" si="0"/>
        <v>498935.9700000009</v>
      </c>
    </row>
    <row r="37" spans="1:6" s="16" customFormat="1" ht="21.6" x14ac:dyDescent="0.3">
      <c r="A37" s="64">
        <v>45629</v>
      </c>
      <c r="B37" s="65">
        <v>38453618511</v>
      </c>
      <c r="C37" s="66" t="s">
        <v>96</v>
      </c>
      <c r="D37" s="67"/>
      <c r="E37" s="45">
        <v>18000</v>
      </c>
      <c r="F37" s="68">
        <f t="shared" si="0"/>
        <v>480935.9700000009</v>
      </c>
    </row>
    <row r="38" spans="1:6" s="16" customFormat="1" ht="21.6" x14ac:dyDescent="0.3">
      <c r="A38" s="64">
        <v>45629</v>
      </c>
      <c r="B38" s="65">
        <v>38453618858</v>
      </c>
      <c r="C38" s="66" t="s">
        <v>97</v>
      </c>
      <c r="D38" s="67"/>
      <c r="E38" s="45">
        <v>4400</v>
      </c>
      <c r="F38" s="68">
        <f t="shared" si="0"/>
        <v>476535.9700000009</v>
      </c>
    </row>
    <row r="39" spans="1:6" s="16" customFormat="1" ht="21.6" x14ac:dyDescent="0.3">
      <c r="A39" s="64">
        <v>45629</v>
      </c>
      <c r="B39" s="65">
        <v>38453632228</v>
      </c>
      <c r="C39" s="66" t="s">
        <v>98</v>
      </c>
      <c r="D39" s="67"/>
      <c r="E39" s="45">
        <v>1800</v>
      </c>
      <c r="F39" s="68">
        <f t="shared" si="0"/>
        <v>474735.9700000009</v>
      </c>
    </row>
    <row r="40" spans="1:6" s="16" customFormat="1" ht="21.6" x14ac:dyDescent="0.3">
      <c r="A40" s="64">
        <v>45629</v>
      </c>
      <c r="B40" s="65">
        <v>38453632385</v>
      </c>
      <c r="C40" s="66" t="s">
        <v>99</v>
      </c>
      <c r="D40" s="67"/>
      <c r="E40" s="45">
        <v>1500</v>
      </c>
      <c r="F40" s="68">
        <f t="shared" si="0"/>
        <v>473235.9700000009</v>
      </c>
    </row>
    <row r="41" spans="1:6" s="16" customFormat="1" ht="21.6" x14ac:dyDescent="0.3">
      <c r="A41" s="64">
        <v>45629</v>
      </c>
      <c r="B41" s="65">
        <v>38453632587</v>
      </c>
      <c r="C41" s="66" t="s">
        <v>100</v>
      </c>
      <c r="D41" s="67"/>
      <c r="E41" s="45">
        <v>750</v>
      </c>
      <c r="F41" s="68">
        <f t="shared" si="0"/>
        <v>472485.9700000009</v>
      </c>
    </row>
    <row r="42" spans="1:6" s="16" customFormat="1" ht="21.6" x14ac:dyDescent="0.3">
      <c r="A42" s="64">
        <v>45629</v>
      </c>
      <c r="B42" s="65">
        <v>38453632774</v>
      </c>
      <c r="C42" s="66" t="s">
        <v>101</v>
      </c>
      <c r="D42" s="67"/>
      <c r="E42" s="45">
        <v>1800</v>
      </c>
      <c r="F42" s="68">
        <f t="shared" si="0"/>
        <v>470685.9700000009</v>
      </c>
    </row>
    <row r="43" spans="1:6" s="16" customFormat="1" ht="21.6" x14ac:dyDescent="0.3">
      <c r="A43" s="64">
        <v>45629</v>
      </c>
      <c r="B43" s="65">
        <v>38453633099</v>
      </c>
      <c r="C43" s="66" t="s">
        <v>101</v>
      </c>
      <c r="D43" s="67"/>
      <c r="E43" s="45">
        <v>1800</v>
      </c>
      <c r="F43" s="68">
        <f t="shared" si="0"/>
        <v>468885.9700000009</v>
      </c>
    </row>
    <row r="44" spans="1:6" s="16" customFormat="1" ht="21.6" x14ac:dyDescent="0.3">
      <c r="A44" s="64">
        <v>45629</v>
      </c>
      <c r="B44" s="65">
        <v>38453633316</v>
      </c>
      <c r="C44" s="66" t="s">
        <v>102</v>
      </c>
      <c r="D44" s="67"/>
      <c r="E44" s="45">
        <v>12600</v>
      </c>
      <c r="F44" s="68">
        <f t="shared" si="0"/>
        <v>456285.9700000009</v>
      </c>
    </row>
    <row r="45" spans="1:6" s="16" customFormat="1" ht="21.6" x14ac:dyDescent="0.3">
      <c r="A45" s="64">
        <v>45629</v>
      </c>
      <c r="B45" s="65">
        <v>38453633520</v>
      </c>
      <c r="C45" s="66" t="s">
        <v>95</v>
      </c>
      <c r="D45" s="67"/>
      <c r="E45" s="45">
        <v>2850</v>
      </c>
      <c r="F45" s="68">
        <f t="shared" si="0"/>
        <v>453435.9700000009</v>
      </c>
    </row>
    <row r="46" spans="1:6" s="16" customFormat="1" ht="31.8" x14ac:dyDescent="0.3">
      <c r="A46" s="64">
        <v>45629</v>
      </c>
      <c r="B46" s="65">
        <v>38453633709</v>
      </c>
      <c r="C46" s="66" t="s">
        <v>103</v>
      </c>
      <c r="D46" s="67"/>
      <c r="E46" s="45">
        <v>9350</v>
      </c>
      <c r="F46" s="68">
        <f t="shared" si="0"/>
        <v>444085.9700000009</v>
      </c>
    </row>
    <row r="47" spans="1:6" s="16" customFormat="1" ht="21.6" x14ac:dyDescent="0.3">
      <c r="A47" s="64">
        <v>45629</v>
      </c>
      <c r="B47" s="65">
        <v>38453633892</v>
      </c>
      <c r="C47" s="66" t="s">
        <v>104</v>
      </c>
      <c r="D47" s="67"/>
      <c r="E47" s="45">
        <v>3600</v>
      </c>
      <c r="F47" s="68">
        <f t="shared" si="0"/>
        <v>440485.9700000009</v>
      </c>
    </row>
    <row r="48" spans="1:6" s="16" customFormat="1" ht="21.6" x14ac:dyDescent="0.3">
      <c r="A48" s="64">
        <v>45629</v>
      </c>
      <c r="B48" s="65">
        <v>38453634118</v>
      </c>
      <c r="C48" s="66" t="s">
        <v>79</v>
      </c>
      <c r="D48" s="67"/>
      <c r="E48" s="45">
        <v>2100</v>
      </c>
      <c r="F48" s="68">
        <f t="shared" si="0"/>
        <v>438385.9700000009</v>
      </c>
    </row>
    <row r="49" spans="1:6" s="16" customFormat="1" ht="21.6" x14ac:dyDescent="0.3">
      <c r="A49" s="64">
        <v>45629</v>
      </c>
      <c r="B49" s="65">
        <v>38453663867</v>
      </c>
      <c r="C49" s="66" t="s">
        <v>80</v>
      </c>
      <c r="D49" s="67"/>
      <c r="E49" s="45">
        <v>750</v>
      </c>
      <c r="F49" s="68">
        <f t="shared" si="0"/>
        <v>437635.9700000009</v>
      </c>
    </row>
    <row r="50" spans="1:6" s="16" customFormat="1" ht="21.6" x14ac:dyDescent="0.3">
      <c r="A50" s="64">
        <v>45629</v>
      </c>
      <c r="B50" s="65">
        <v>38453664137</v>
      </c>
      <c r="C50" s="66" t="s">
        <v>79</v>
      </c>
      <c r="D50" s="67"/>
      <c r="E50" s="45">
        <v>3600</v>
      </c>
      <c r="F50" s="68">
        <f t="shared" si="0"/>
        <v>434035.9700000009</v>
      </c>
    </row>
    <row r="51" spans="1:6" s="16" customFormat="1" ht="21.6" x14ac:dyDescent="0.3">
      <c r="A51" s="64">
        <v>45629</v>
      </c>
      <c r="B51" s="65">
        <v>38453664447</v>
      </c>
      <c r="C51" s="66" t="s">
        <v>105</v>
      </c>
      <c r="D51" s="67"/>
      <c r="E51" s="45">
        <v>6300</v>
      </c>
      <c r="F51" s="68">
        <f t="shared" si="0"/>
        <v>427735.9700000009</v>
      </c>
    </row>
    <row r="52" spans="1:6" s="16" customFormat="1" ht="21.6" x14ac:dyDescent="0.3">
      <c r="A52" s="64">
        <v>45629</v>
      </c>
      <c r="B52" s="65">
        <v>38453664919</v>
      </c>
      <c r="C52" s="66" t="s">
        <v>106</v>
      </c>
      <c r="D52" s="67"/>
      <c r="E52" s="45">
        <v>3150</v>
      </c>
      <c r="F52" s="68">
        <f t="shared" si="0"/>
        <v>424585.9700000009</v>
      </c>
    </row>
    <row r="53" spans="1:6" s="16" customFormat="1" ht="21.6" x14ac:dyDescent="0.3">
      <c r="A53" s="64">
        <v>45629</v>
      </c>
      <c r="B53" s="65">
        <v>38453665161</v>
      </c>
      <c r="C53" s="66" t="s">
        <v>107</v>
      </c>
      <c r="D53" s="67"/>
      <c r="E53" s="45">
        <v>2100</v>
      </c>
      <c r="F53" s="68">
        <f t="shared" si="0"/>
        <v>422485.9700000009</v>
      </c>
    </row>
    <row r="54" spans="1:6" s="16" customFormat="1" ht="21.6" x14ac:dyDescent="0.3">
      <c r="A54" s="64">
        <v>45629</v>
      </c>
      <c r="B54" s="65">
        <v>38453665388</v>
      </c>
      <c r="C54" s="66" t="s">
        <v>82</v>
      </c>
      <c r="D54" s="67"/>
      <c r="E54" s="45">
        <v>1500</v>
      </c>
      <c r="F54" s="68">
        <f t="shared" si="0"/>
        <v>420985.9700000009</v>
      </c>
    </row>
    <row r="55" spans="1:6" s="16" customFormat="1" ht="21.6" x14ac:dyDescent="0.3">
      <c r="A55" s="64">
        <v>45629</v>
      </c>
      <c r="B55" s="65">
        <v>38453665646</v>
      </c>
      <c r="C55" s="66" t="s">
        <v>108</v>
      </c>
      <c r="D55" s="67"/>
      <c r="E55" s="45">
        <v>2100</v>
      </c>
      <c r="F55" s="68">
        <f t="shared" si="0"/>
        <v>418885.9700000009</v>
      </c>
    </row>
    <row r="56" spans="1:6" s="16" customFormat="1" ht="31.8" x14ac:dyDescent="0.3">
      <c r="A56" s="64">
        <v>45629</v>
      </c>
      <c r="B56" s="65">
        <v>38453665862</v>
      </c>
      <c r="C56" s="66" t="s">
        <v>109</v>
      </c>
      <c r="D56" s="67"/>
      <c r="E56" s="45">
        <v>10500</v>
      </c>
      <c r="F56" s="68">
        <f t="shared" si="0"/>
        <v>408385.9700000009</v>
      </c>
    </row>
    <row r="57" spans="1:6" s="16" customFormat="1" ht="21.6" x14ac:dyDescent="0.3">
      <c r="A57" s="64">
        <v>45629</v>
      </c>
      <c r="B57" s="65">
        <v>38453666487</v>
      </c>
      <c r="C57" s="66" t="s">
        <v>96</v>
      </c>
      <c r="D57" s="67"/>
      <c r="E57" s="45">
        <v>18000</v>
      </c>
      <c r="F57" s="68">
        <f t="shared" si="0"/>
        <v>390385.9700000009</v>
      </c>
    </row>
    <row r="58" spans="1:6" s="16" customFormat="1" ht="31.8" x14ac:dyDescent="0.3">
      <c r="A58" s="64">
        <v>45629</v>
      </c>
      <c r="B58" s="65">
        <v>38453666804</v>
      </c>
      <c r="C58" s="66" t="s">
        <v>110</v>
      </c>
      <c r="D58" s="67"/>
      <c r="E58" s="45">
        <v>7400</v>
      </c>
      <c r="F58" s="68">
        <f t="shared" si="0"/>
        <v>382985.9700000009</v>
      </c>
    </row>
    <row r="59" spans="1:6" s="16" customFormat="1" ht="31.8" x14ac:dyDescent="0.3">
      <c r="A59" s="64">
        <v>45629</v>
      </c>
      <c r="B59" s="65">
        <v>38453688744</v>
      </c>
      <c r="C59" s="66" t="s">
        <v>111</v>
      </c>
      <c r="D59" s="67"/>
      <c r="E59" s="45">
        <v>3000</v>
      </c>
      <c r="F59" s="68">
        <f t="shared" si="0"/>
        <v>379985.9700000009</v>
      </c>
    </row>
    <row r="60" spans="1:6" s="16" customFormat="1" ht="21.6" x14ac:dyDescent="0.3">
      <c r="A60" s="64">
        <v>45629</v>
      </c>
      <c r="B60" s="65">
        <v>38453688895</v>
      </c>
      <c r="C60" s="66" t="s">
        <v>112</v>
      </c>
      <c r="D60" s="67"/>
      <c r="E60" s="45">
        <v>5300</v>
      </c>
      <c r="F60" s="68">
        <f t="shared" si="0"/>
        <v>374685.9700000009</v>
      </c>
    </row>
    <row r="61" spans="1:6" s="16" customFormat="1" ht="31.8" x14ac:dyDescent="0.3">
      <c r="A61" s="64">
        <v>45629</v>
      </c>
      <c r="B61" s="65">
        <v>38453689151</v>
      </c>
      <c r="C61" s="66" t="s">
        <v>113</v>
      </c>
      <c r="D61" s="67"/>
      <c r="E61" s="45">
        <v>15650</v>
      </c>
      <c r="F61" s="68">
        <f t="shared" si="0"/>
        <v>359035.9700000009</v>
      </c>
    </row>
    <row r="62" spans="1:6" s="16" customFormat="1" ht="21.6" x14ac:dyDescent="0.3">
      <c r="A62" s="64">
        <v>45629</v>
      </c>
      <c r="B62" s="65">
        <v>38453689580</v>
      </c>
      <c r="C62" s="66" t="s">
        <v>114</v>
      </c>
      <c r="D62" s="67"/>
      <c r="E62" s="45">
        <v>3050</v>
      </c>
      <c r="F62" s="68">
        <f t="shared" si="0"/>
        <v>355985.9700000009</v>
      </c>
    </row>
    <row r="63" spans="1:6" s="16" customFormat="1" ht="21.6" x14ac:dyDescent="0.3">
      <c r="A63" s="64">
        <v>45629</v>
      </c>
      <c r="B63" s="65">
        <v>38453690355</v>
      </c>
      <c r="C63" s="66" t="s">
        <v>115</v>
      </c>
      <c r="D63" s="67"/>
      <c r="E63" s="45">
        <v>1050</v>
      </c>
      <c r="F63" s="68">
        <f t="shared" si="0"/>
        <v>354935.9700000009</v>
      </c>
    </row>
    <row r="64" spans="1:6" s="16" customFormat="1" ht="21.6" x14ac:dyDescent="0.3">
      <c r="A64" s="64">
        <v>45629</v>
      </c>
      <c r="B64" s="65">
        <v>38453691019</v>
      </c>
      <c r="C64" s="66" t="s">
        <v>77</v>
      </c>
      <c r="D64" s="67"/>
      <c r="E64" s="45">
        <v>1350</v>
      </c>
      <c r="F64" s="68">
        <f t="shared" si="0"/>
        <v>353585.9700000009</v>
      </c>
    </row>
    <row r="65" spans="1:6" s="16" customFormat="1" ht="21.6" x14ac:dyDescent="0.3">
      <c r="A65" s="64">
        <v>45629</v>
      </c>
      <c r="B65" s="65">
        <v>38453691265</v>
      </c>
      <c r="C65" s="66" t="s">
        <v>79</v>
      </c>
      <c r="D65" s="67"/>
      <c r="E65" s="45">
        <v>1800</v>
      </c>
      <c r="F65" s="68">
        <f t="shared" si="0"/>
        <v>351785.9700000009</v>
      </c>
    </row>
    <row r="66" spans="1:6" s="16" customFormat="1" ht="21.6" x14ac:dyDescent="0.3">
      <c r="A66" s="64">
        <v>45629</v>
      </c>
      <c r="B66" s="65">
        <v>38453691465</v>
      </c>
      <c r="C66" s="66" t="s">
        <v>80</v>
      </c>
      <c r="D66" s="67"/>
      <c r="E66" s="45">
        <v>750</v>
      </c>
      <c r="F66" s="68">
        <f t="shared" si="0"/>
        <v>351035.9700000009</v>
      </c>
    </row>
    <row r="67" spans="1:6" s="16" customFormat="1" ht="31.8" x14ac:dyDescent="0.3">
      <c r="A67" s="64">
        <v>45629</v>
      </c>
      <c r="B67" s="65">
        <v>38453691632</v>
      </c>
      <c r="C67" s="66" t="s">
        <v>116</v>
      </c>
      <c r="D67" s="67"/>
      <c r="E67" s="45">
        <v>20100</v>
      </c>
      <c r="F67" s="68">
        <f t="shared" si="0"/>
        <v>330935.9700000009</v>
      </c>
    </row>
    <row r="68" spans="1:6" s="16" customFormat="1" ht="21.6" x14ac:dyDescent="0.3">
      <c r="A68" s="64">
        <v>45629</v>
      </c>
      <c r="B68" s="65">
        <v>38453691914</v>
      </c>
      <c r="C68" s="66" t="s">
        <v>92</v>
      </c>
      <c r="D68" s="67"/>
      <c r="E68" s="45">
        <v>2700</v>
      </c>
      <c r="F68" s="68">
        <f t="shared" si="0"/>
        <v>328235.9700000009</v>
      </c>
    </row>
    <row r="69" spans="1:6" s="16" customFormat="1" ht="21.6" x14ac:dyDescent="0.3">
      <c r="A69" s="64">
        <v>45629</v>
      </c>
      <c r="B69" s="65">
        <v>38453714350</v>
      </c>
      <c r="C69" s="66" t="s">
        <v>117</v>
      </c>
      <c r="D69" s="67"/>
      <c r="E69" s="45">
        <v>1050</v>
      </c>
      <c r="F69" s="68">
        <f t="shared" si="0"/>
        <v>327185.9700000009</v>
      </c>
    </row>
    <row r="70" spans="1:6" s="16" customFormat="1" ht="21.6" x14ac:dyDescent="0.3">
      <c r="A70" s="64">
        <v>45629</v>
      </c>
      <c r="B70" s="65">
        <v>38453714519</v>
      </c>
      <c r="C70" s="66" t="s">
        <v>115</v>
      </c>
      <c r="D70" s="67"/>
      <c r="E70" s="45">
        <v>1050</v>
      </c>
      <c r="F70" s="68">
        <f t="shared" si="0"/>
        <v>326135.9700000009</v>
      </c>
    </row>
    <row r="71" spans="1:6" s="16" customFormat="1" ht="21.6" x14ac:dyDescent="0.3">
      <c r="A71" s="64">
        <v>45629</v>
      </c>
      <c r="B71" s="65">
        <v>38453714691</v>
      </c>
      <c r="C71" s="66" t="s">
        <v>79</v>
      </c>
      <c r="D71" s="67"/>
      <c r="E71" s="45">
        <v>2600</v>
      </c>
      <c r="F71" s="68">
        <f t="shared" si="0"/>
        <v>323535.9700000009</v>
      </c>
    </row>
    <row r="72" spans="1:6" s="16" customFormat="1" ht="21.6" x14ac:dyDescent="0.3">
      <c r="A72" s="64">
        <v>45629</v>
      </c>
      <c r="B72" s="65">
        <v>38453714838</v>
      </c>
      <c r="C72" s="66" t="s">
        <v>115</v>
      </c>
      <c r="D72" s="67"/>
      <c r="E72" s="45">
        <v>2950</v>
      </c>
      <c r="F72" s="68">
        <f t="shared" si="0"/>
        <v>320585.9700000009</v>
      </c>
    </row>
    <row r="73" spans="1:6" s="16" customFormat="1" ht="21.6" x14ac:dyDescent="0.3">
      <c r="A73" s="64">
        <v>45629</v>
      </c>
      <c r="B73" s="65">
        <v>38453715014</v>
      </c>
      <c r="C73" s="66" t="s">
        <v>118</v>
      </c>
      <c r="D73" s="67"/>
      <c r="E73" s="45">
        <v>7850</v>
      </c>
      <c r="F73" s="68">
        <f t="shared" si="0"/>
        <v>312735.9700000009</v>
      </c>
    </row>
    <row r="74" spans="1:6" s="16" customFormat="1" ht="21.6" x14ac:dyDescent="0.3">
      <c r="A74" s="64">
        <v>45629</v>
      </c>
      <c r="B74" s="65">
        <v>38453715434</v>
      </c>
      <c r="C74" s="66" t="s">
        <v>89</v>
      </c>
      <c r="D74" s="67"/>
      <c r="E74" s="45">
        <v>2700</v>
      </c>
      <c r="F74" s="68">
        <f t="shared" ref="F74:F137" si="1">+F73+D74-E74</f>
        <v>310035.9700000009</v>
      </c>
    </row>
    <row r="75" spans="1:6" s="16" customFormat="1" ht="21.6" x14ac:dyDescent="0.3">
      <c r="A75" s="64">
        <v>45629</v>
      </c>
      <c r="B75" s="65">
        <v>38453715605</v>
      </c>
      <c r="C75" s="66" t="s">
        <v>119</v>
      </c>
      <c r="D75" s="67"/>
      <c r="E75" s="45">
        <v>2250</v>
      </c>
      <c r="F75" s="68">
        <f t="shared" si="1"/>
        <v>307785.9700000009</v>
      </c>
    </row>
    <row r="76" spans="1:6" s="16" customFormat="1" ht="21.6" x14ac:dyDescent="0.3">
      <c r="A76" s="64">
        <v>45629</v>
      </c>
      <c r="B76" s="65">
        <v>38453715850</v>
      </c>
      <c r="C76" s="66" t="s">
        <v>120</v>
      </c>
      <c r="D76" s="67"/>
      <c r="E76" s="45">
        <v>3500</v>
      </c>
      <c r="F76" s="68">
        <f t="shared" si="1"/>
        <v>304285.9700000009</v>
      </c>
    </row>
    <row r="77" spans="1:6" s="16" customFormat="1" ht="21.6" x14ac:dyDescent="0.3">
      <c r="A77" s="64">
        <v>45629</v>
      </c>
      <c r="B77" s="65">
        <v>38453716073</v>
      </c>
      <c r="C77" s="66" t="s">
        <v>77</v>
      </c>
      <c r="D77" s="67"/>
      <c r="E77" s="45">
        <v>1050</v>
      </c>
      <c r="F77" s="68">
        <f t="shared" si="1"/>
        <v>303235.9700000009</v>
      </c>
    </row>
    <row r="78" spans="1:6" s="16" customFormat="1" ht="31.8" x14ac:dyDescent="0.3">
      <c r="A78" s="64">
        <v>45629</v>
      </c>
      <c r="B78" s="65">
        <v>38453716233</v>
      </c>
      <c r="C78" s="66" t="s">
        <v>121</v>
      </c>
      <c r="D78" s="67"/>
      <c r="E78" s="45">
        <v>17550</v>
      </c>
      <c r="F78" s="68">
        <f t="shared" si="1"/>
        <v>285685.9700000009</v>
      </c>
    </row>
    <row r="79" spans="1:6" s="16" customFormat="1" ht="21.6" x14ac:dyDescent="0.3">
      <c r="A79" s="64">
        <v>45629</v>
      </c>
      <c r="B79" s="65">
        <v>38453768929</v>
      </c>
      <c r="C79" s="66" t="s">
        <v>83</v>
      </c>
      <c r="D79" s="67"/>
      <c r="E79" s="45">
        <v>900</v>
      </c>
      <c r="F79" s="68">
        <f t="shared" si="1"/>
        <v>284785.9700000009</v>
      </c>
    </row>
    <row r="80" spans="1:6" s="16" customFormat="1" ht="31.8" x14ac:dyDescent="0.3">
      <c r="A80" s="64">
        <v>45629</v>
      </c>
      <c r="B80" s="65">
        <v>38453769131</v>
      </c>
      <c r="C80" s="66" t="s">
        <v>122</v>
      </c>
      <c r="D80" s="67"/>
      <c r="E80" s="45">
        <v>3650</v>
      </c>
      <c r="F80" s="68">
        <f t="shared" si="1"/>
        <v>281135.9700000009</v>
      </c>
    </row>
    <row r="81" spans="1:6" s="16" customFormat="1" ht="31.8" x14ac:dyDescent="0.3">
      <c r="A81" s="64">
        <v>45629</v>
      </c>
      <c r="B81" s="65">
        <v>38453769464</v>
      </c>
      <c r="C81" s="66" t="s">
        <v>123</v>
      </c>
      <c r="D81" s="67"/>
      <c r="E81" s="45">
        <v>14650</v>
      </c>
      <c r="F81" s="68">
        <f t="shared" si="1"/>
        <v>266485.9700000009</v>
      </c>
    </row>
    <row r="82" spans="1:6" s="16" customFormat="1" ht="21.6" x14ac:dyDescent="0.3">
      <c r="A82" s="64">
        <v>45629</v>
      </c>
      <c r="B82" s="65">
        <v>38453769821</v>
      </c>
      <c r="C82" s="66" t="s">
        <v>115</v>
      </c>
      <c r="D82" s="67"/>
      <c r="E82" s="45">
        <v>750</v>
      </c>
      <c r="F82" s="68">
        <f t="shared" si="1"/>
        <v>265735.9700000009</v>
      </c>
    </row>
    <row r="83" spans="1:6" s="16" customFormat="1" ht="21.6" x14ac:dyDescent="0.3">
      <c r="A83" s="64">
        <v>45629</v>
      </c>
      <c r="B83" s="65">
        <v>38453770101</v>
      </c>
      <c r="C83" s="66" t="s">
        <v>124</v>
      </c>
      <c r="D83" s="67"/>
      <c r="E83" s="45">
        <v>5400</v>
      </c>
      <c r="F83" s="68">
        <f t="shared" si="1"/>
        <v>260335.9700000009</v>
      </c>
    </row>
    <row r="84" spans="1:6" s="16" customFormat="1" ht="31.8" x14ac:dyDescent="0.3">
      <c r="A84" s="64">
        <v>45629</v>
      </c>
      <c r="B84" s="65">
        <v>38453770414</v>
      </c>
      <c r="C84" s="66" t="s">
        <v>121</v>
      </c>
      <c r="D84" s="67"/>
      <c r="E84" s="45">
        <v>20150</v>
      </c>
      <c r="F84" s="68">
        <f t="shared" si="1"/>
        <v>240185.9700000009</v>
      </c>
    </row>
    <row r="85" spans="1:6" s="16" customFormat="1" ht="21.6" x14ac:dyDescent="0.3">
      <c r="A85" s="64">
        <v>45629</v>
      </c>
      <c r="B85" s="65">
        <v>38453770553</v>
      </c>
      <c r="C85" s="66" t="s">
        <v>125</v>
      </c>
      <c r="D85" s="67"/>
      <c r="E85" s="45">
        <v>6450</v>
      </c>
      <c r="F85" s="68">
        <f t="shared" si="1"/>
        <v>233735.9700000009</v>
      </c>
    </row>
    <row r="86" spans="1:6" s="16" customFormat="1" ht="21.6" x14ac:dyDescent="0.3">
      <c r="A86" s="64">
        <v>45629</v>
      </c>
      <c r="B86" s="65">
        <v>38453770719</v>
      </c>
      <c r="C86" s="66" t="s">
        <v>80</v>
      </c>
      <c r="D86" s="67"/>
      <c r="E86" s="45">
        <v>900</v>
      </c>
      <c r="F86" s="68">
        <f t="shared" si="1"/>
        <v>232835.9700000009</v>
      </c>
    </row>
    <row r="87" spans="1:6" s="16" customFormat="1" ht="21.6" x14ac:dyDescent="0.3">
      <c r="A87" s="64">
        <v>45629</v>
      </c>
      <c r="B87" s="65">
        <v>38453771268</v>
      </c>
      <c r="C87" s="66" t="s">
        <v>82</v>
      </c>
      <c r="D87" s="67"/>
      <c r="E87" s="45">
        <v>750</v>
      </c>
      <c r="F87" s="68">
        <f t="shared" si="1"/>
        <v>232085.9700000009</v>
      </c>
    </row>
    <row r="88" spans="1:6" s="16" customFormat="1" ht="21.6" x14ac:dyDescent="0.3">
      <c r="A88" s="64">
        <v>45629</v>
      </c>
      <c r="B88" s="65">
        <v>38453771488</v>
      </c>
      <c r="C88" s="66" t="s">
        <v>126</v>
      </c>
      <c r="D88" s="67"/>
      <c r="E88" s="45">
        <v>6700</v>
      </c>
      <c r="F88" s="68">
        <f t="shared" si="1"/>
        <v>225385.9700000009</v>
      </c>
    </row>
    <row r="89" spans="1:6" s="16" customFormat="1" ht="21.6" x14ac:dyDescent="0.3">
      <c r="A89" s="64">
        <v>45629</v>
      </c>
      <c r="B89" s="65">
        <v>38454280544</v>
      </c>
      <c r="C89" s="66" t="s">
        <v>79</v>
      </c>
      <c r="D89" s="67"/>
      <c r="E89" s="45">
        <v>5400</v>
      </c>
      <c r="F89" s="68">
        <f t="shared" si="1"/>
        <v>219985.9700000009</v>
      </c>
    </row>
    <row r="90" spans="1:6" s="16" customFormat="1" ht="21.6" x14ac:dyDescent="0.3">
      <c r="A90" s="64">
        <v>45629</v>
      </c>
      <c r="B90" s="65">
        <v>38454281047</v>
      </c>
      <c r="C90" s="66" t="s">
        <v>127</v>
      </c>
      <c r="D90" s="67"/>
      <c r="E90" s="45">
        <v>800</v>
      </c>
      <c r="F90" s="68">
        <f t="shared" si="1"/>
        <v>219185.9700000009</v>
      </c>
    </row>
    <row r="91" spans="1:6" s="16" customFormat="1" ht="31.8" x14ac:dyDescent="0.3">
      <c r="A91" s="64">
        <v>45629</v>
      </c>
      <c r="B91" s="65">
        <v>38454281352</v>
      </c>
      <c r="C91" s="66" t="s">
        <v>128</v>
      </c>
      <c r="D91" s="67"/>
      <c r="E91" s="45">
        <v>18250</v>
      </c>
      <c r="F91" s="68">
        <f t="shared" si="1"/>
        <v>200935.9700000009</v>
      </c>
    </row>
    <row r="92" spans="1:6" s="16" customFormat="1" ht="31.8" x14ac:dyDescent="0.3">
      <c r="A92" s="64">
        <v>45629</v>
      </c>
      <c r="B92" s="65">
        <v>38454281956</v>
      </c>
      <c r="C92" s="66" t="s">
        <v>111</v>
      </c>
      <c r="D92" s="67"/>
      <c r="E92" s="45">
        <v>3000</v>
      </c>
      <c r="F92" s="68">
        <f t="shared" si="1"/>
        <v>197935.9700000009</v>
      </c>
    </row>
    <row r="93" spans="1:6" s="16" customFormat="1" ht="21.6" x14ac:dyDescent="0.3">
      <c r="A93" s="64">
        <v>45629</v>
      </c>
      <c r="B93" s="65">
        <v>38454282191</v>
      </c>
      <c r="C93" s="66" t="s">
        <v>82</v>
      </c>
      <c r="D93" s="67"/>
      <c r="E93" s="45">
        <v>900</v>
      </c>
      <c r="F93" s="68">
        <f t="shared" si="1"/>
        <v>197035.9700000009</v>
      </c>
    </row>
    <row r="94" spans="1:6" s="16" customFormat="1" ht="21.6" x14ac:dyDescent="0.3">
      <c r="A94" s="64">
        <v>45629</v>
      </c>
      <c r="B94" s="65">
        <v>38454282417</v>
      </c>
      <c r="C94" s="66" t="s">
        <v>129</v>
      </c>
      <c r="D94" s="67"/>
      <c r="E94" s="45">
        <v>900</v>
      </c>
      <c r="F94" s="68">
        <f t="shared" si="1"/>
        <v>196135.9700000009</v>
      </c>
    </row>
    <row r="95" spans="1:6" s="16" customFormat="1" ht="21.6" x14ac:dyDescent="0.3">
      <c r="A95" s="64">
        <v>45629</v>
      </c>
      <c r="B95" s="65">
        <v>38454282652</v>
      </c>
      <c r="C95" s="66" t="s">
        <v>78</v>
      </c>
      <c r="D95" s="67"/>
      <c r="E95" s="45">
        <v>750</v>
      </c>
      <c r="F95" s="68">
        <f t="shared" si="1"/>
        <v>195385.9700000009</v>
      </c>
    </row>
    <row r="96" spans="1:6" s="16" customFormat="1" ht="21.6" x14ac:dyDescent="0.3">
      <c r="A96" s="64">
        <v>45629</v>
      </c>
      <c r="B96" s="65">
        <v>38454283180</v>
      </c>
      <c r="C96" s="66" t="s">
        <v>79</v>
      </c>
      <c r="D96" s="67"/>
      <c r="E96" s="45">
        <v>3500</v>
      </c>
      <c r="F96" s="68">
        <f t="shared" si="1"/>
        <v>191885.9700000009</v>
      </c>
    </row>
    <row r="97" spans="1:6" s="16" customFormat="1" ht="31.8" x14ac:dyDescent="0.3">
      <c r="A97" s="64">
        <v>45629</v>
      </c>
      <c r="B97" s="65">
        <v>38454283402</v>
      </c>
      <c r="C97" s="66" t="s">
        <v>130</v>
      </c>
      <c r="D97" s="67"/>
      <c r="E97" s="45">
        <v>4550</v>
      </c>
      <c r="F97" s="68">
        <f t="shared" si="1"/>
        <v>187335.9700000009</v>
      </c>
    </row>
    <row r="98" spans="1:6" s="16" customFormat="1" ht="21.6" x14ac:dyDescent="0.3">
      <c r="A98" s="64">
        <v>45629</v>
      </c>
      <c r="B98" s="65">
        <v>38454283683</v>
      </c>
      <c r="C98" s="66" t="s">
        <v>114</v>
      </c>
      <c r="D98" s="67"/>
      <c r="E98" s="45">
        <v>5700</v>
      </c>
      <c r="F98" s="68">
        <f t="shared" si="1"/>
        <v>181635.9700000009</v>
      </c>
    </row>
    <row r="99" spans="1:6" s="16" customFormat="1" ht="21.6" x14ac:dyDescent="0.3">
      <c r="A99" s="64">
        <v>45629</v>
      </c>
      <c r="B99" s="65">
        <v>38454306918</v>
      </c>
      <c r="C99" s="66" t="s">
        <v>107</v>
      </c>
      <c r="D99" s="67"/>
      <c r="E99" s="45">
        <v>3400</v>
      </c>
      <c r="F99" s="68">
        <f t="shared" si="1"/>
        <v>178235.9700000009</v>
      </c>
    </row>
    <row r="100" spans="1:6" s="16" customFormat="1" ht="21.6" x14ac:dyDescent="0.3">
      <c r="A100" s="64">
        <v>45629</v>
      </c>
      <c r="B100" s="65">
        <v>38454307139</v>
      </c>
      <c r="C100" s="66" t="s">
        <v>77</v>
      </c>
      <c r="D100" s="67"/>
      <c r="E100" s="45">
        <v>1900</v>
      </c>
      <c r="F100" s="68">
        <f t="shared" si="1"/>
        <v>176335.9700000009</v>
      </c>
    </row>
    <row r="101" spans="1:6" s="16" customFormat="1" ht="21.6" x14ac:dyDescent="0.3">
      <c r="A101" s="64">
        <v>45629</v>
      </c>
      <c r="B101" s="65">
        <v>38454307762</v>
      </c>
      <c r="C101" s="66" t="s">
        <v>79</v>
      </c>
      <c r="D101" s="67"/>
      <c r="E101" s="45">
        <v>8450</v>
      </c>
      <c r="F101" s="68">
        <f t="shared" si="1"/>
        <v>167885.9700000009</v>
      </c>
    </row>
    <row r="102" spans="1:6" s="16" customFormat="1" ht="21.6" x14ac:dyDescent="0.3">
      <c r="A102" s="64">
        <v>45629</v>
      </c>
      <c r="B102" s="65">
        <v>38454307978</v>
      </c>
      <c r="C102" s="66" t="s">
        <v>79</v>
      </c>
      <c r="D102" s="67"/>
      <c r="E102" s="45">
        <v>24150</v>
      </c>
      <c r="F102" s="68">
        <f t="shared" si="1"/>
        <v>143735.9700000009</v>
      </c>
    </row>
    <row r="103" spans="1:6" s="16" customFormat="1" ht="21.6" x14ac:dyDescent="0.3">
      <c r="A103" s="64">
        <v>45629</v>
      </c>
      <c r="B103" s="65">
        <v>38454308203</v>
      </c>
      <c r="C103" s="66" t="s">
        <v>96</v>
      </c>
      <c r="D103" s="67"/>
      <c r="E103" s="45">
        <v>18750</v>
      </c>
      <c r="F103" s="68">
        <f t="shared" si="1"/>
        <v>124985.9700000009</v>
      </c>
    </row>
    <row r="104" spans="1:6" s="16" customFormat="1" ht="21.6" x14ac:dyDescent="0.3">
      <c r="A104" s="64">
        <v>45629</v>
      </c>
      <c r="B104" s="65">
        <v>38454308392</v>
      </c>
      <c r="C104" s="66" t="s">
        <v>131</v>
      </c>
      <c r="D104" s="67"/>
      <c r="E104" s="45">
        <v>20950</v>
      </c>
      <c r="F104" s="68">
        <f t="shared" si="1"/>
        <v>104035.9700000009</v>
      </c>
    </row>
    <row r="105" spans="1:6" s="16" customFormat="1" ht="21.6" x14ac:dyDescent="0.3">
      <c r="A105" s="64">
        <v>45629</v>
      </c>
      <c r="B105" s="65">
        <v>38454308597</v>
      </c>
      <c r="C105" s="66" t="s">
        <v>115</v>
      </c>
      <c r="D105" s="67"/>
      <c r="E105" s="45">
        <v>2750</v>
      </c>
      <c r="F105" s="68">
        <f t="shared" si="1"/>
        <v>101285.9700000009</v>
      </c>
    </row>
    <row r="106" spans="1:6" s="16" customFormat="1" ht="21.6" x14ac:dyDescent="0.3">
      <c r="A106" s="64">
        <v>45629</v>
      </c>
      <c r="B106" s="65">
        <v>38454308775</v>
      </c>
      <c r="C106" s="66" t="s">
        <v>132</v>
      </c>
      <c r="D106" s="67"/>
      <c r="E106" s="45">
        <v>1800</v>
      </c>
      <c r="F106" s="68">
        <f t="shared" si="1"/>
        <v>99485.970000000903</v>
      </c>
    </row>
    <row r="107" spans="1:6" s="16" customFormat="1" ht="21.6" x14ac:dyDescent="0.3">
      <c r="A107" s="64">
        <v>45629</v>
      </c>
      <c r="B107" s="65">
        <v>38454308950</v>
      </c>
      <c r="C107" s="66" t="s">
        <v>83</v>
      </c>
      <c r="D107" s="67"/>
      <c r="E107" s="45">
        <v>750</v>
      </c>
      <c r="F107" s="68">
        <f t="shared" si="1"/>
        <v>98735.970000000903</v>
      </c>
    </row>
    <row r="108" spans="1:6" s="16" customFormat="1" ht="21.6" x14ac:dyDescent="0.3">
      <c r="A108" s="64">
        <v>45629</v>
      </c>
      <c r="B108" s="65">
        <v>38454309182</v>
      </c>
      <c r="C108" s="66" t="s">
        <v>115</v>
      </c>
      <c r="D108" s="67"/>
      <c r="E108" s="45">
        <v>3000</v>
      </c>
      <c r="F108" s="68">
        <f t="shared" si="1"/>
        <v>95735.970000000903</v>
      </c>
    </row>
    <row r="109" spans="1:6" s="16" customFormat="1" ht="31.8" x14ac:dyDescent="0.3">
      <c r="A109" s="64">
        <v>45629</v>
      </c>
      <c r="B109" s="65">
        <v>38454327474</v>
      </c>
      <c r="C109" s="66" t="s">
        <v>133</v>
      </c>
      <c r="D109" s="67"/>
      <c r="E109" s="45">
        <v>9400</v>
      </c>
      <c r="F109" s="68">
        <f t="shared" si="1"/>
        <v>86335.970000000903</v>
      </c>
    </row>
    <row r="110" spans="1:6" s="16" customFormat="1" ht="21.6" x14ac:dyDescent="0.3">
      <c r="A110" s="64">
        <v>45629</v>
      </c>
      <c r="B110" s="65">
        <v>38454327885</v>
      </c>
      <c r="C110" s="66" t="s">
        <v>134</v>
      </c>
      <c r="D110" s="67"/>
      <c r="E110" s="45">
        <v>6300</v>
      </c>
      <c r="F110" s="68">
        <f t="shared" si="1"/>
        <v>80035.970000000903</v>
      </c>
    </row>
    <row r="111" spans="1:6" s="16" customFormat="1" ht="21.6" x14ac:dyDescent="0.3">
      <c r="A111" s="64">
        <v>45629</v>
      </c>
      <c r="B111" s="65">
        <v>38454328115</v>
      </c>
      <c r="C111" s="66" t="s">
        <v>80</v>
      </c>
      <c r="D111" s="67"/>
      <c r="E111" s="45">
        <v>750</v>
      </c>
      <c r="F111" s="68">
        <f t="shared" si="1"/>
        <v>79285.970000000903</v>
      </c>
    </row>
    <row r="112" spans="1:6" s="16" customFormat="1" ht="31.8" x14ac:dyDescent="0.3">
      <c r="A112" s="64">
        <v>45629</v>
      </c>
      <c r="B112" s="65">
        <v>38454328368</v>
      </c>
      <c r="C112" s="66" t="s">
        <v>135</v>
      </c>
      <c r="D112" s="67"/>
      <c r="E112" s="45">
        <v>12350</v>
      </c>
      <c r="F112" s="68">
        <f t="shared" si="1"/>
        <v>66935.970000000903</v>
      </c>
    </row>
    <row r="113" spans="1:6" s="16" customFormat="1" ht="21.6" x14ac:dyDescent="0.3">
      <c r="A113" s="64">
        <v>45629</v>
      </c>
      <c r="B113" s="65">
        <v>38454328556</v>
      </c>
      <c r="C113" s="66" t="s">
        <v>77</v>
      </c>
      <c r="D113" s="67"/>
      <c r="E113" s="45">
        <v>2700</v>
      </c>
      <c r="F113" s="68">
        <f t="shared" si="1"/>
        <v>64235.970000000903</v>
      </c>
    </row>
    <row r="114" spans="1:6" s="16" customFormat="1" ht="31.8" x14ac:dyDescent="0.3">
      <c r="A114" s="64">
        <v>45629</v>
      </c>
      <c r="B114" s="65">
        <v>38454328729</v>
      </c>
      <c r="C114" s="66" t="s">
        <v>136</v>
      </c>
      <c r="D114" s="67"/>
      <c r="E114" s="45">
        <v>4850</v>
      </c>
      <c r="F114" s="68">
        <f t="shared" si="1"/>
        <v>59385.970000000903</v>
      </c>
    </row>
    <row r="115" spans="1:6" s="16" customFormat="1" ht="21.6" x14ac:dyDescent="0.3">
      <c r="A115" s="64">
        <v>45629</v>
      </c>
      <c r="B115" s="65">
        <v>38454328915</v>
      </c>
      <c r="C115" s="66" t="s">
        <v>95</v>
      </c>
      <c r="D115" s="67"/>
      <c r="E115" s="45">
        <v>2850</v>
      </c>
      <c r="F115" s="68">
        <f t="shared" si="1"/>
        <v>56535.970000000903</v>
      </c>
    </row>
    <row r="116" spans="1:6" s="16" customFormat="1" ht="21.6" x14ac:dyDescent="0.3">
      <c r="A116" s="64">
        <v>45629</v>
      </c>
      <c r="B116" s="65">
        <v>38454329419</v>
      </c>
      <c r="C116" s="66" t="s">
        <v>137</v>
      </c>
      <c r="D116" s="67"/>
      <c r="E116" s="45">
        <v>28700</v>
      </c>
      <c r="F116" s="68">
        <f t="shared" si="1"/>
        <v>27835.970000000903</v>
      </c>
    </row>
    <row r="117" spans="1:6" s="16" customFormat="1" ht="21.6" x14ac:dyDescent="0.3">
      <c r="A117" s="64">
        <v>45629</v>
      </c>
      <c r="B117" s="65">
        <v>38454329796</v>
      </c>
      <c r="C117" s="66" t="s">
        <v>106</v>
      </c>
      <c r="D117" s="67"/>
      <c r="E117" s="45">
        <v>1600</v>
      </c>
      <c r="F117" s="68">
        <f t="shared" si="1"/>
        <v>26235.970000000903</v>
      </c>
    </row>
    <row r="118" spans="1:6" s="16" customFormat="1" ht="21.6" x14ac:dyDescent="0.3">
      <c r="A118" s="64">
        <v>45629</v>
      </c>
      <c r="B118" s="65">
        <v>38454330018</v>
      </c>
      <c r="C118" s="66" t="s">
        <v>82</v>
      </c>
      <c r="D118" s="67"/>
      <c r="E118" s="45">
        <v>900</v>
      </c>
      <c r="F118" s="68">
        <f t="shared" si="1"/>
        <v>25335.970000000903</v>
      </c>
    </row>
    <row r="119" spans="1:6" s="16" customFormat="1" ht="21.6" x14ac:dyDescent="0.3">
      <c r="A119" s="64">
        <v>45629</v>
      </c>
      <c r="B119" s="65">
        <v>38454366651</v>
      </c>
      <c r="C119" s="66" t="s">
        <v>82</v>
      </c>
      <c r="D119" s="67"/>
      <c r="E119" s="45">
        <v>900</v>
      </c>
      <c r="F119" s="68">
        <f t="shared" si="1"/>
        <v>24435.970000000903</v>
      </c>
    </row>
    <row r="120" spans="1:6" s="16" customFormat="1" ht="21.6" x14ac:dyDescent="0.3">
      <c r="A120" s="64">
        <v>45629</v>
      </c>
      <c r="B120" s="65">
        <v>38454366984</v>
      </c>
      <c r="C120" s="66" t="s">
        <v>134</v>
      </c>
      <c r="D120" s="67"/>
      <c r="E120" s="45">
        <v>3750</v>
      </c>
      <c r="F120" s="68">
        <f t="shared" si="1"/>
        <v>20685.970000000903</v>
      </c>
    </row>
    <row r="121" spans="1:6" s="16" customFormat="1" ht="21.6" x14ac:dyDescent="0.3">
      <c r="A121" s="64">
        <v>45629</v>
      </c>
      <c r="B121" s="65">
        <v>38454367415</v>
      </c>
      <c r="C121" s="66" t="s">
        <v>80</v>
      </c>
      <c r="D121" s="67"/>
      <c r="E121" s="45">
        <v>750</v>
      </c>
      <c r="F121" s="68">
        <f t="shared" si="1"/>
        <v>19935.970000000903</v>
      </c>
    </row>
    <row r="122" spans="1:6" s="16" customFormat="1" ht="21.6" x14ac:dyDescent="0.3">
      <c r="A122" s="64">
        <v>45629</v>
      </c>
      <c r="B122" s="65">
        <v>38454367675</v>
      </c>
      <c r="C122" s="66" t="s">
        <v>138</v>
      </c>
      <c r="D122" s="67"/>
      <c r="E122" s="45">
        <v>1050</v>
      </c>
      <c r="F122" s="68">
        <f t="shared" si="1"/>
        <v>18885.970000000903</v>
      </c>
    </row>
    <row r="123" spans="1:6" s="16" customFormat="1" ht="21.6" x14ac:dyDescent="0.3">
      <c r="A123" s="64">
        <v>45629</v>
      </c>
      <c r="B123" s="65">
        <v>38454367913</v>
      </c>
      <c r="C123" s="66" t="s">
        <v>139</v>
      </c>
      <c r="D123" s="67"/>
      <c r="E123" s="45">
        <v>4550</v>
      </c>
      <c r="F123" s="68">
        <f t="shared" si="1"/>
        <v>14335.970000000903</v>
      </c>
    </row>
    <row r="124" spans="1:6" s="16" customFormat="1" x14ac:dyDescent="0.3">
      <c r="A124" s="64">
        <v>45629</v>
      </c>
      <c r="B124" s="65">
        <v>38454673853</v>
      </c>
      <c r="C124" s="66" t="s">
        <v>140</v>
      </c>
      <c r="D124" s="67"/>
      <c r="E124" s="45">
        <v>3400</v>
      </c>
      <c r="F124" s="68">
        <f t="shared" si="1"/>
        <v>10935.970000000903</v>
      </c>
    </row>
    <row r="125" spans="1:6" s="16" customFormat="1" x14ac:dyDescent="0.3">
      <c r="A125" s="64">
        <v>45644</v>
      </c>
      <c r="B125" s="69">
        <v>452400000014</v>
      </c>
      <c r="C125" s="44" t="s">
        <v>141</v>
      </c>
      <c r="D125" s="67">
        <v>2726855.06</v>
      </c>
      <c r="E125" s="45"/>
      <c r="F125" s="68">
        <f t="shared" si="1"/>
        <v>2737791.0300000012</v>
      </c>
    </row>
    <row r="126" spans="1:6" s="16" customFormat="1" x14ac:dyDescent="0.3">
      <c r="A126" s="64">
        <v>45652</v>
      </c>
      <c r="B126" s="69">
        <v>38605189373</v>
      </c>
      <c r="C126" s="66" t="s">
        <v>142</v>
      </c>
      <c r="D126" s="67"/>
      <c r="E126" s="45">
        <v>35808</v>
      </c>
      <c r="F126" s="68">
        <f t="shared" si="1"/>
        <v>2701983.0300000012</v>
      </c>
    </row>
    <row r="127" spans="1:6" s="16" customFormat="1" x14ac:dyDescent="0.3">
      <c r="A127" s="64">
        <v>45652</v>
      </c>
      <c r="B127" s="69">
        <v>38605189565</v>
      </c>
      <c r="C127" s="66" t="s">
        <v>143</v>
      </c>
      <c r="D127" s="67"/>
      <c r="E127" s="45">
        <v>83555.259999999995</v>
      </c>
      <c r="F127" s="68">
        <f t="shared" si="1"/>
        <v>2618427.7700000014</v>
      </c>
    </row>
    <row r="128" spans="1:6" s="16" customFormat="1" x14ac:dyDescent="0.3">
      <c r="A128" s="64">
        <v>45652</v>
      </c>
      <c r="B128" s="69">
        <v>38605189748</v>
      </c>
      <c r="C128" s="66" t="s">
        <v>144</v>
      </c>
      <c r="D128" s="67"/>
      <c r="E128" s="45">
        <v>28250</v>
      </c>
      <c r="F128" s="68">
        <f t="shared" si="1"/>
        <v>2590177.7700000014</v>
      </c>
    </row>
    <row r="129" spans="1:6" s="16" customFormat="1" ht="21.6" x14ac:dyDescent="0.3">
      <c r="A129" s="64">
        <v>45652</v>
      </c>
      <c r="B129" s="69">
        <v>38605189948</v>
      </c>
      <c r="C129" s="66" t="s">
        <v>145</v>
      </c>
      <c r="D129" s="67"/>
      <c r="E129" s="45">
        <v>53110</v>
      </c>
      <c r="F129" s="68">
        <f t="shared" si="1"/>
        <v>2537067.7700000014</v>
      </c>
    </row>
    <row r="130" spans="1:6" s="16" customFormat="1" x14ac:dyDescent="0.3">
      <c r="A130" s="64">
        <v>45652</v>
      </c>
      <c r="B130" s="69">
        <v>38605190127</v>
      </c>
      <c r="C130" s="66" t="s">
        <v>49</v>
      </c>
      <c r="D130" s="67"/>
      <c r="E130" s="45">
        <v>384663.3</v>
      </c>
      <c r="F130" s="68">
        <f t="shared" si="1"/>
        <v>2152404.4700000016</v>
      </c>
    </row>
    <row r="131" spans="1:6" s="16" customFormat="1" x14ac:dyDescent="0.3">
      <c r="A131" s="64">
        <v>45652</v>
      </c>
      <c r="B131" s="69">
        <v>38605190312</v>
      </c>
      <c r="C131" s="66" t="s">
        <v>146</v>
      </c>
      <c r="D131" s="67"/>
      <c r="E131" s="45">
        <v>707062.76</v>
      </c>
      <c r="F131" s="68">
        <f t="shared" si="1"/>
        <v>1445341.7100000016</v>
      </c>
    </row>
    <row r="132" spans="1:6" s="16" customFormat="1" x14ac:dyDescent="0.3">
      <c r="A132" s="64">
        <v>45652</v>
      </c>
      <c r="B132" s="69">
        <v>38605190506</v>
      </c>
      <c r="C132" s="66" t="s">
        <v>147</v>
      </c>
      <c r="D132" s="67"/>
      <c r="E132" s="45">
        <v>995145.09</v>
      </c>
      <c r="F132" s="68">
        <f t="shared" si="1"/>
        <v>450196.62000000163</v>
      </c>
    </row>
    <row r="133" spans="1:6" s="16" customFormat="1" ht="21.6" x14ac:dyDescent="0.3">
      <c r="A133" s="64">
        <v>45652</v>
      </c>
      <c r="B133" s="69">
        <v>38605190997</v>
      </c>
      <c r="C133" s="66" t="s">
        <v>148</v>
      </c>
      <c r="D133" s="67"/>
      <c r="E133" s="45">
        <v>31611.75</v>
      </c>
      <c r="F133" s="68">
        <f t="shared" si="1"/>
        <v>418584.87000000163</v>
      </c>
    </row>
    <row r="134" spans="1:6" s="16" customFormat="1" ht="21.6" x14ac:dyDescent="0.3">
      <c r="A134" s="64">
        <v>45652</v>
      </c>
      <c r="B134" s="69">
        <v>38605221224</v>
      </c>
      <c r="C134" s="66" t="s">
        <v>145</v>
      </c>
      <c r="D134" s="67"/>
      <c r="E134" s="45">
        <v>47810.3</v>
      </c>
      <c r="F134" s="68">
        <f t="shared" si="1"/>
        <v>370774.57000000164</v>
      </c>
    </row>
    <row r="135" spans="1:6" s="16" customFormat="1" ht="21.6" x14ac:dyDescent="0.3">
      <c r="A135" s="64">
        <v>45653</v>
      </c>
      <c r="B135" s="69">
        <v>38609084119</v>
      </c>
      <c r="C135" s="66" t="s">
        <v>149</v>
      </c>
      <c r="D135" s="67"/>
      <c r="E135" s="45">
        <v>750</v>
      </c>
      <c r="F135" s="68">
        <f t="shared" si="1"/>
        <v>370024.57000000164</v>
      </c>
    </row>
    <row r="136" spans="1:6" s="16" customFormat="1" ht="21.6" x14ac:dyDescent="0.3">
      <c r="A136" s="64">
        <v>45653</v>
      </c>
      <c r="B136" s="69">
        <v>38609084332</v>
      </c>
      <c r="C136" s="66" t="s">
        <v>149</v>
      </c>
      <c r="D136" s="67"/>
      <c r="E136" s="45">
        <v>900</v>
      </c>
      <c r="F136" s="68">
        <f t="shared" si="1"/>
        <v>369124.57000000164</v>
      </c>
    </row>
    <row r="137" spans="1:6" s="16" customFormat="1" ht="21.6" x14ac:dyDescent="0.3">
      <c r="A137" s="64">
        <v>45653</v>
      </c>
      <c r="B137" s="69">
        <v>38609084603</v>
      </c>
      <c r="C137" s="66" t="s">
        <v>150</v>
      </c>
      <c r="D137" s="67"/>
      <c r="E137" s="45">
        <v>3600</v>
      </c>
      <c r="F137" s="68">
        <f t="shared" si="1"/>
        <v>365524.57000000164</v>
      </c>
    </row>
    <row r="138" spans="1:6" s="16" customFormat="1" ht="21.6" x14ac:dyDescent="0.3">
      <c r="A138" s="64">
        <v>45653</v>
      </c>
      <c r="B138" s="69">
        <v>38609084913</v>
      </c>
      <c r="C138" s="66" t="s">
        <v>151</v>
      </c>
      <c r="D138" s="67"/>
      <c r="E138" s="45">
        <v>900</v>
      </c>
      <c r="F138" s="68">
        <f t="shared" ref="F138:F201" si="2">+F137+D138-E138</f>
        <v>364624.57000000164</v>
      </c>
    </row>
    <row r="139" spans="1:6" s="16" customFormat="1" ht="21.6" x14ac:dyDescent="0.3">
      <c r="A139" s="64">
        <v>45653</v>
      </c>
      <c r="B139" s="69">
        <v>38609085291</v>
      </c>
      <c r="C139" s="66" t="s">
        <v>152</v>
      </c>
      <c r="D139" s="67"/>
      <c r="E139" s="45">
        <v>3750</v>
      </c>
      <c r="F139" s="68">
        <f t="shared" si="2"/>
        <v>360874.57000000164</v>
      </c>
    </row>
    <row r="140" spans="1:6" s="16" customFormat="1" ht="21.6" x14ac:dyDescent="0.3">
      <c r="A140" s="64">
        <v>45653</v>
      </c>
      <c r="B140" s="69">
        <v>38609085503</v>
      </c>
      <c r="C140" s="66" t="s">
        <v>149</v>
      </c>
      <c r="D140" s="67"/>
      <c r="E140" s="45">
        <v>900</v>
      </c>
      <c r="F140" s="68">
        <f t="shared" si="2"/>
        <v>359974.57000000164</v>
      </c>
    </row>
    <row r="141" spans="1:6" s="16" customFormat="1" ht="21.6" x14ac:dyDescent="0.3">
      <c r="A141" s="64">
        <v>45653</v>
      </c>
      <c r="B141" s="69">
        <v>38609085948</v>
      </c>
      <c r="C141" s="66" t="s">
        <v>151</v>
      </c>
      <c r="D141" s="67"/>
      <c r="E141" s="45">
        <v>900</v>
      </c>
      <c r="F141" s="68">
        <f t="shared" si="2"/>
        <v>359074.57000000164</v>
      </c>
    </row>
    <row r="142" spans="1:6" s="16" customFormat="1" ht="21.6" x14ac:dyDescent="0.3">
      <c r="A142" s="64">
        <v>45653</v>
      </c>
      <c r="B142" s="69">
        <v>38609086142</v>
      </c>
      <c r="C142" s="66" t="s">
        <v>149</v>
      </c>
      <c r="D142" s="67"/>
      <c r="E142" s="45">
        <v>900</v>
      </c>
      <c r="F142" s="68">
        <f t="shared" si="2"/>
        <v>358174.57000000164</v>
      </c>
    </row>
    <row r="143" spans="1:6" s="16" customFormat="1" ht="21.6" x14ac:dyDescent="0.3">
      <c r="A143" s="64">
        <v>45653</v>
      </c>
      <c r="B143" s="69">
        <v>38609086408</v>
      </c>
      <c r="C143" s="66" t="s">
        <v>151</v>
      </c>
      <c r="D143" s="67"/>
      <c r="E143" s="45">
        <v>900</v>
      </c>
      <c r="F143" s="68">
        <f t="shared" si="2"/>
        <v>357274.57000000164</v>
      </c>
    </row>
    <row r="144" spans="1:6" s="16" customFormat="1" ht="21.6" x14ac:dyDescent="0.3">
      <c r="A144" s="64">
        <v>45653</v>
      </c>
      <c r="B144" s="69">
        <v>38609086683</v>
      </c>
      <c r="C144" s="66" t="s">
        <v>151</v>
      </c>
      <c r="D144" s="67"/>
      <c r="E144" s="45">
        <v>2250</v>
      </c>
      <c r="F144" s="68">
        <f t="shared" si="2"/>
        <v>355024.57000000164</v>
      </c>
    </row>
    <row r="145" spans="1:6" s="16" customFormat="1" ht="21.6" x14ac:dyDescent="0.3">
      <c r="A145" s="64">
        <v>45653</v>
      </c>
      <c r="B145" s="69">
        <v>38609113696</v>
      </c>
      <c r="C145" s="66" t="s">
        <v>153</v>
      </c>
      <c r="D145" s="67"/>
      <c r="E145" s="45">
        <v>4000</v>
      </c>
      <c r="F145" s="68">
        <f t="shared" si="2"/>
        <v>351024.57000000164</v>
      </c>
    </row>
    <row r="146" spans="1:6" s="16" customFormat="1" ht="21.6" x14ac:dyDescent="0.3">
      <c r="A146" s="64">
        <v>45653</v>
      </c>
      <c r="B146" s="69">
        <v>38609114183</v>
      </c>
      <c r="C146" s="66" t="s">
        <v>153</v>
      </c>
      <c r="D146" s="67"/>
      <c r="E146" s="45">
        <v>10950</v>
      </c>
      <c r="F146" s="68">
        <f t="shared" si="2"/>
        <v>340074.57000000164</v>
      </c>
    </row>
    <row r="147" spans="1:6" s="16" customFormat="1" ht="21.6" x14ac:dyDescent="0.3">
      <c r="A147" s="64">
        <v>45653</v>
      </c>
      <c r="B147" s="69">
        <v>38609114492</v>
      </c>
      <c r="C147" s="66" t="s">
        <v>149</v>
      </c>
      <c r="D147" s="67"/>
      <c r="E147" s="45">
        <v>3600</v>
      </c>
      <c r="F147" s="68">
        <f t="shared" si="2"/>
        <v>336474.57000000164</v>
      </c>
    </row>
    <row r="148" spans="1:6" s="16" customFormat="1" ht="21.6" x14ac:dyDescent="0.3">
      <c r="A148" s="64">
        <v>45653</v>
      </c>
      <c r="B148" s="69">
        <v>38609114774</v>
      </c>
      <c r="C148" s="66" t="s">
        <v>154</v>
      </c>
      <c r="D148" s="67"/>
      <c r="E148" s="45">
        <v>2600</v>
      </c>
      <c r="F148" s="68">
        <f t="shared" si="2"/>
        <v>333874.57000000164</v>
      </c>
    </row>
    <row r="149" spans="1:6" s="16" customFormat="1" ht="21.6" x14ac:dyDescent="0.3">
      <c r="A149" s="64">
        <v>45653</v>
      </c>
      <c r="B149" s="69">
        <v>38609115014</v>
      </c>
      <c r="C149" s="66" t="s">
        <v>151</v>
      </c>
      <c r="D149" s="67"/>
      <c r="E149" s="45">
        <v>900</v>
      </c>
      <c r="F149" s="68">
        <f t="shared" si="2"/>
        <v>332974.57000000164</v>
      </c>
    </row>
    <row r="150" spans="1:6" s="16" customFormat="1" ht="21.6" x14ac:dyDescent="0.3">
      <c r="A150" s="64">
        <v>45653</v>
      </c>
      <c r="B150" s="69">
        <v>38609115309</v>
      </c>
      <c r="C150" s="66" t="s">
        <v>155</v>
      </c>
      <c r="D150" s="67"/>
      <c r="E150" s="45">
        <v>8750</v>
      </c>
      <c r="F150" s="68">
        <f t="shared" si="2"/>
        <v>324224.57000000164</v>
      </c>
    </row>
    <row r="151" spans="1:6" s="16" customFormat="1" ht="21.6" x14ac:dyDescent="0.3">
      <c r="A151" s="64">
        <v>45653</v>
      </c>
      <c r="B151" s="69">
        <v>38609115762</v>
      </c>
      <c r="C151" s="66" t="s">
        <v>153</v>
      </c>
      <c r="D151" s="67"/>
      <c r="E151" s="45">
        <v>4300</v>
      </c>
      <c r="F151" s="68">
        <f t="shared" si="2"/>
        <v>319924.57000000164</v>
      </c>
    </row>
    <row r="152" spans="1:6" s="16" customFormat="1" ht="21.6" x14ac:dyDescent="0.3">
      <c r="A152" s="64">
        <v>45653</v>
      </c>
      <c r="B152" s="69">
        <v>38609116010</v>
      </c>
      <c r="C152" s="66" t="s">
        <v>154</v>
      </c>
      <c r="D152" s="67"/>
      <c r="E152" s="45">
        <v>2250</v>
      </c>
      <c r="F152" s="68">
        <f t="shared" si="2"/>
        <v>317674.57000000164</v>
      </c>
    </row>
    <row r="153" spans="1:6" s="16" customFormat="1" ht="21.6" x14ac:dyDescent="0.3">
      <c r="A153" s="64">
        <v>45653</v>
      </c>
      <c r="B153" s="69">
        <v>38609116285</v>
      </c>
      <c r="C153" s="66" t="s">
        <v>156</v>
      </c>
      <c r="D153" s="67"/>
      <c r="E153" s="45">
        <v>900</v>
      </c>
      <c r="F153" s="68">
        <f t="shared" si="2"/>
        <v>316774.57000000164</v>
      </c>
    </row>
    <row r="154" spans="1:6" s="16" customFormat="1" ht="21.6" x14ac:dyDescent="0.3">
      <c r="A154" s="64">
        <v>45653</v>
      </c>
      <c r="B154" s="69">
        <v>38609116578</v>
      </c>
      <c r="C154" s="66" t="s">
        <v>149</v>
      </c>
      <c r="D154" s="67"/>
      <c r="E154" s="45">
        <v>1800</v>
      </c>
      <c r="F154" s="68">
        <f t="shared" si="2"/>
        <v>314974.57000000164</v>
      </c>
    </row>
    <row r="155" spans="1:6" s="16" customFormat="1" ht="21.6" x14ac:dyDescent="0.3">
      <c r="A155" s="64">
        <v>45653</v>
      </c>
      <c r="B155" s="69">
        <v>38609205492</v>
      </c>
      <c r="C155" s="66" t="s">
        <v>149</v>
      </c>
      <c r="D155" s="67"/>
      <c r="E155" s="45">
        <v>1800</v>
      </c>
      <c r="F155" s="68">
        <f t="shared" si="2"/>
        <v>313174.57000000164</v>
      </c>
    </row>
    <row r="156" spans="1:6" s="16" customFormat="1" ht="21.6" x14ac:dyDescent="0.3">
      <c r="A156" s="64">
        <v>45653</v>
      </c>
      <c r="B156" s="69">
        <v>38609205808</v>
      </c>
      <c r="C156" s="66" t="s">
        <v>157</v>
      </c>
      <c r="D156" s="67"/>
      <c r="E156" s="45">
        <v>2700</v>
      </c>
      <c r="F156" s="68">
        <f t="shared" si="2"/>
        <v>310474.57000000164</v>
      </c>
    </row>
    <row r="157" spans="1:6" s="16" customFormat="1" ht="21.6" x14ac:dyDescent="0.3">
      <c r="A157" s="64">
        <v>45653</v>
      </c>
      <c r="B157" s="69">
        <v>38609206155</v>
      </c>
      <c r="C157" s="66" t="s">
        <v>149</v>
      </c>
      <c r="D157" s="67"/>
      <c r="E157" s="45">
        <v>750</v>
      </c>
      <c r="F157" s="68">
        <f t="shared" si="2"/>
        <v>309724.57000000164</v>
      </c>
    </row>
    <row r="158" spans="1:6" s="16" customFormat="1" ht="21.6" x14ac:dyDescent="0.3">
      <c r="A158" s="64">
        <v>45653</v>
      </c>
      <c r="B158" s="69">
        <v>38609206435</v>
      </c>
      <c r="C158" s="66" t="s">
        <v>149</v>
      </c>
      <c r="D158" s="67"/>
      <c r="E158" s="45">
        <v>900</v>
      </c>
      <c r="F158" s="68">
        <f t="shared" si="2"/>
        <v>308824.57000000164</v>
      </c>
    </row>
    <row r="159" spans="1:6" s="16" customFormat="1" ht="21.6" x14ac:dyDescent="0.3">
      <c r="A159" s="64">
        <v>45653</v>
      </c>
      <c r="B159" s="69">
        <v>38609206723</v>
      </c>
      <c r="C159" s="66" t="s">
        <v>149</v>
      </c>
      <c r="D159" s="67"/>
      <c r="E159" s="45">
        <v>900</v>
      </c>
      <c r="F159" s="68">
        <f t="shared" si="2"/>
        <v>307924.57000000164</v>
      </c>
    </row>
    <row r="160" spans="1:6" s="16" customFormat="1" ht="21.6" x14ac:dyDescent="0.3">
      <c r="A160" s="64">
        <v>45653</v>
      </c>
      <c r="B160" s="69">
        <v>38609206996</v>
      </c>
      <c r="C160" s="66" t="s">
        <v>149</v>
      </c>
      <c r="D160" s="67"/>
      <c r="E160" s="45">
        <v>900</v>
      </c>
      <c r="F160" s="68">
        <f t="shared" si="2"/>
        <v>307024.57000000164</v>
      </c>
    </row>
    <row r="161" spans="1:6" s="16" customFormat="1" ht="21.6" x14ac:dyDescent="0.3">
      <c r="A161" s="64">
        <v>45653</v>
      </c>
      <c r="B161" s="69">
        <v>38609207752</v>
      </c>
      <c r="C161" s="66" t="s">
        <v>151</v>
      </c>
      <c r="D161" s="67"/>
      <c r="E161" s="45">
        <v>900</v>
      </c>
      <c r="F161" s="68">
        <f t="shared" si="2"/>
        <v>306124.57000000164</v>
      </c>
    </row>
    <row r="162" spans="1:6" s="16" customFormat="1" ht="21.6" x14ac:dyDescent="0.3">
      <c r="A162" s="64">
        <v>45653</v>
      </c>
      <c r="B162" s="69">
        <v>38609208047</v>
      </c>
      <c r="C162" s="66" t="s">
        <v>149</v>
      </c>
      <c r="D162" s="67"/>
      <c r="E162" s="45">
        <v>900</v>
      </c>
      <c r="F162" s="68">
        <f t="shared" si="2"/>
        <v>305224.57000000164</v>
      </c>
    </row>
    <row r="163" spans="1:6" s="16" customFormat="1" ht="21.6" x14ac:dyDescent="0.3">
      <c r="A163" s="64">
        <v>45653</v>
      </c>
      <c r="B163" s="69">
        <v>38609208523</v>
      </c>
      <c r="C163" s="66" t="s">
        <v>153</v>
      </c>
      <c r="D163" s="67"/>
      <c r="E163" s="45">
        <v>1700</v>
      </c>
      <c r="F163" s="68">
        <f t="shared" si="2"/>
        <v>303524.57000000164</v>
      </c>
    </row>
    <row r="164" spans="1:6" s="16" customFormat="1" ht="21.6" x14ac:dyDescent="0.3">
      <c r="A164" s="64">
        <v>45653</v>
      </c>
      <c r="B164" s="69">
        <v>38609208823</v>
      </c>
      <c r="C164" s="66" t="s">
        <v>151</v>
      </c>
      <c r="D164" s="67"/>
      <c r="E164" s="45">
        <v>750</v>
      </c>
      <c r="F164" s="68">
        <f t="shared" si="2"/>
        <v>302774.57000000164</v>
      </c>
    </row>
    <row r="165" spans="1:6" s="16" customFormat="1" ht="21.6" x14ac:dyDescent="0.3">
      <c r="A165" s="64">
        <v>45653</v>
      </c>
      <c r="B165" s="69">
        <v>38609229152</v>
      </c>
      <c r="C165" s="66" t="s">
        <v>153</v>
      </c>
      <c r="D165" s="67"/>
      <c r="E165" s="45">
        <v>2450</v>
      </c>
      <c r="F165" s="68">
        <f t="shared" si="2"/>
        <v>300324.57000000164</v>
      </c>
    </row>
    <row r="166" spans="1:6" s="16" customFormat="1" ht="21.6" x14ac:dyDescent="0.3">
      <c r="A166" s="64">
        <v>45653</v>
      </c>
      <c r="B166" s="69">
        <v>38609229392</v>
      </c>
      <c r="C166" s="66" t="s">
        <v>158</v>
      </c>
      <c r="D166" s="67"/>
      <c r="E166" s="45">
        <v>5950</v>
      </c>
      <c r="F166" s="68">
        <f t="shared" si="2"/>
        <v>294374.57000000164</v>
      </c>
    </row>
    <row r="167" spans="1:6" s="16" customFormat="1" ht="21.6" x14ac:dyDescent="0.3">
      <c r="A167" s="64">
        <v>45653</v>
      </c>
      <c r="B167" s="69">
        <v>38609229644</v>
      </c>
      <c r="C167" s="66" t="s">
        <v>151</v>
      </c>
      <c r="D167" s="67"/>
      <c r="E167" s="45">
        <v>9000</v>
      </c>
      <c r="F167" s="68">
        <f t="shared" si="2"/>
        <v>285374.57000000164</v>
      </c>
    </row>
    <row r="168" spans="1:6" s="16" customFormat="1" ht="21.6" x14ac:dyDescent="0.3">
      <c r="A168" s="64">
        <v>45653</v>
      </c>
      <c r="B168" s="69">
        <v>38609230486</v>
      </c>
      <c r="C168" s="66" t="s">
        <v>159</v>
      </c>
      <c r="D168" s="67"/>
      <c r="E168" s="45">
        <v>8100</v>
      </c>
      <c r="F168" s="68">
        <f t="shared" si="2"/>
        <v>277274.57000000164</v>
      </c>
    </row>
    <row r="169" spans="1:6" s="16" customFormat="1" ht="21.6" x14ac:dyDescent="0.3">
      <c r="A169" s="64">
        <v>45653</v>
      </c>
      <c r="B169" s="69">
        <v>38609230837</v>
      </c>
      <c r="C169" s="66" t="s">
        <v>160</v>
      </c>
      <c r="D169" s="67"/>
      <c r="E169" s="45">
        <v>3950</v>
      </c>
      <c r="F169" s="68">
        <f t="shared" si="2"/>
        <v>273324.57000000164</v>
      </c>
    </row>
    <row r="170" spans="1:6" s="16" customFormat="1" ht="21.6" x14ac:dyDescent="0.3">
      <c r="A170" s="64">
        <v>45653</v>
      </c>
      <c r="B170" s="69">
        <v>38609231502</v>
      </c>
      <c r="C170" s="66" t="s">
        <v>149</v>
      </c>
      <c r="D170" s="67"/>
      <c r="E170" s="45">
        <v>3000</v>
      </c>
      <c r="F170" s="68">
        <f t="shared" si="2"/>
        <v>270324.57000000164</v>
      </c>
    </row>
    <row r="171" spans="1:6" s="16" customFormat="1" ht="21.6" x14ac:dyDescent="0.3">
      <c r="A171" s="64">
        <v>45653</v>
      </c>
      <c r="B171" s="69">
        <v>38609231722</v>
      </c>
      <c r="C171" s="66" t="s">
        <v>161</v>
      </c>
      <c r="D171" s="67"/>
      <c r="E171" s="45">
        <v>1500</v>
      </c>
      <c r="F171" s="68">
        <f t="shared" si="2"/>
        <v>268824.57000000164</v>
      </c>
    </row>
    <row r="172" spans="1:6" s="16" customFormat="1" ht="31.8" x14ac:dyDescent="0.3">
      <c r="A172" s="64">
        <v>45653</v>
      </c>
      <c r="B172" s="69">
        <v>38609232188</v>
      </c>
      <c r="C172" s="66" t="s">
        <v>162</v>
      </c>
      <c r="D172" s="67"/>
      <c r="E172" s="45">
        <v>7200</v>
      </c>
      <c r="F172" s="68">
        <f t="shared" si="2"/>
        <v>261624.57000000164</v>
      </c>
    </row>
    <row r="173" spans="1:6" s="16" customFormat="1" ht="21.6" x14ac:dyDescent="0.3">
      <c r="A173" s="64">
        <v>45653</v>
      </c>
      <c r="B173" s="69">
        <v>38609232875</v>
      </c>
      <c r="C173" s="66" t="s">
        <v>163</v>
      </c>
      <c r="D173" s="67"/>
      <c r="E173" s="45">
        <v>900</v>
      </c>
      <c r="F173" s="68">
        <f t="shared" si="2"/>
        <v>260724.57000000164</v>
      </c>
    </row>
    <row r="174" spans="1:6" s="16" customFormat="1" ht="21.6" x14ac:dyDescent="0.3">
      <c r="A174" s="64">
        <v>45653</v>
      </c>
      <c r="B174" s="69">
        <v>38609233381</v>
      </c>
      <c r="C174" s="66" t="s">
        <v>149</v>
      </c>
      <c r="D174" s="67"/>
      <c r="E174" s="45">
        <v>3600</v>
      </c>
      <c r="F174" s="68">
        <f t="shared" si="2"/>
        <v>257124.57000000164</v>
      </c>
    </row>
    <row r="175" spans="1:6" s="16" customFormat="1" ht="21.6" x14ac:dyDescent="0.3">
      <c r="A175" s="64">
        <v>45653</v>
      </c>
      <c r="B175" s="69">
        <v>38609253916</v>
      </c>
      <c r="C175" s="66" t="s">
        <v>164</v>
      </c>
      <c r="D175" s="67"/>
      <c r="E175" s="45">
        <v>4350</v>
      </c>
      <c r="F175" s="68">
        <f t="shared" si="2"/>
        <v>252774.57000000164</v>
      </c>
    </row>
    <row r="176" spans="1:6" s="16" customFormat="1" ht="21.6" x14ac:dyDescent="0.3">
      <c r="A176" s="64">
        <v>45653</v>
      </c>
      <c r="B176" s="69">
        <v>38609254145</v>
      </c>
      <c r="C176" s="66" t="s">
        <v>163</v>
      </c>
      <c r="D176" s="67"/>
      <c r="E176" s="45">
        <v>900</v>
      </c>
      <c r="F176" s="68">
        <f t="shared" si="2"/>
        <v>251874.57000000164</v>
      </c>
    </row>
    <row r="177" spans="1:6" s="16" customFormat="1" ht="21.6" x14ac:dyDescent="0.3">
      <c r="A177" s="64">
        <v>45653</v>
      </c>
      <c r="B177" s="69">
        <v>38609254347</v>
      </c>
      <c r="C177" s="66" t="s">
        <v>158</v>
      </c>
      <c r="D177" s="67"/>
      <c r="E177" s="45">
        <v>3500</v>
      </c>
      <c r="F177" s="68">
        <f t="shared" si="2"/>
        <v>248374.57000000164</v>
      </c>
    </row>
    <row r="178" spans="1:6" s="16" customFormat="1" ht="21.6" x14ac:dyDescent="0.3">
      <c r="A178" s="64">
        <v>45653</v>
      </c>
      <c r="B178" s="69">
        <v>38609255078</v>
      </c>
      <c r="C178" s="66" t="s">
        <v>149</v>
      </c>
      <c r="D178" s="67"/>
      <c r="E178" s="45">
        <v>900</v>
      </c>
      <c r="F178" s="68">
        <f t="shared" si="2"/>
        <v>247474.57000000164</v>
      </c>
    </row>
    <row r="179" spans="1:6" s="16" customFormat="1" ht="21.6" x14ac:dyDescent="0.3">
      <c r="A179" s="64">
        <v>45653</v>
      </c>
      <c r="B179" s="69">
        <v>38609255309</v>
      </c>
      <c r="C179" s="66" t="s">
        <v>153</v>
      </c>
      <c r="D179" s="67"/>
      <c r="E179" s="45">
        <v>3400</v>
      </c>
      <c r="F179" s="68">
        <f t="shared" si="2"/>
        <v>244074.57000000164</v>
      </c>
    </row>
    <row r="180" spans="1:6" s="16" customFormat="1" ht="21.6" x14ac:dyDescent="0.3">
      <c r="A180" s="64">
        <v>45653</v>
      </c>
      <c r="B180" s="69">
        <v>38609256043</v>
      </c>
      <c r="C180" s="66" t="s">
        <v>165</v>
      </c>
      <c r="D180" s="67"/>
      <c r="E180" s="45">
        <v>3050</v>
      </c>
      <c r="F180" s="68">
        <f t="shared" si="2"/>
        <v>241024.57000000164</v>
      </c>
    </row>
    <row r="181" spans="1:6" s="16" customFormat="1" ht="21.6" x14ac:dyDescent="0.3">
      <c r="A181" s="64">
        <v>45653</v>
      </c>
      <c r="B181" s="69">
        <v>38609256323</v>
      </c>
      <c r="C181" s="66" t="s">
        <v>166</v>
      </c>
      <c r="D181" s="67"/>
      <c r="E181" s="45">
        <v>6750</v>
      </c>
      <c r="F181" s="68">
        <f t="shared" si="2"/>
        <v>234274.57000000164</v>
      </c>
    </row>
    <row r="182" spans="1:6" s="16" customFormat="1" ht="21.6" x14ac:dyDescent="0.3">
      <c r="A182" s="64">
        <v>45653</v>
      </c>
      <c r="B182" s="69">
        <v>38609256631</v>
      </c>
      <c r="C182" s="66" t="s">
        <v>153</v>
      </c>
      <c r="D182" s="67"/>
      <c r="E182" s="45">
        <v>2750</v>
      </c>
      <c r="F182" s="68">
        <f t="shared" si="2"/>
        <v>231524.57000000164</v>
      </c>
    </row>
    <row r="183" spans="1:6" s="16" customFormat="1" ht="21.6" x14ac:dyDescent="0.3">
      <c r="A183" s="64">
        <v>45653</v>
      </c>
      <c r="B183" s="69">
        <v>38609256883</v>
      </c>
      <c r="C183" s="66" t="s">
        <v>153</v>
      </c>
      <c r="D183" s="67"/>
      <c r="E183" s="45">
        <v>6450</v>
      </c>
      <c r="F183" s="68">
        <f t="shared" si="2"/>
        <v>225074.57000000164</v>
      </c>
    </row>
    <row r="184" spans="1:6" s="16" customFormat="1" ht="21.6" x14ac:dyDescent="0.3">
      <c r="A184" s="64">
        <v>45653</v>
      </c>
      <c r="B184" s="69">
        <v>38609257249</v>
      </c>
      <c r="C184" s="66" t="s">
        <v>149</v>
      </c>
      <c r="D184" s="67"/>
      <c r="E184" s="45">
        <v>900</v>
      </c>
      <c r="F184" s="68">
        <f t="shared" si="2"/>
        <v>224174.57000000164</v>
      </c>
    </row>
    <row r="185" spans="1:6" s="16" customFormat="1" ht="31.8" x14ac:dyDescent="0.3">
      <c r="A185" s="64">
        <v>45653</v>
      </c>
      <c r="B185" s="69">
        <v>38609269899</v>
      </c>
      <c r="C185" s="66" t="s">
        <v>167</v>
      </c>
      <c r="D185" s="67"/>
      <c r="E185" s="45">
        <v>4100</v>
      </c>
      <c r="F185" s="68">
        <f t="shared" si="2"/>
        <v>220074.57000000164</v>
      </c>
    </row>
    <row r="186" spans="1:6" s="16" customFormat="1" ht="21.6" x14ac:dyDescent="0.3">
      <c r="A186" s="64">
        <v>45653</v>
      </c>
      <c r="B186" s="69">
        <v>38609270122</v>
      </c>
      <c r="C186" s="66" t="s">
        <v>153</v>
      </c>
      <c r="D186" s="67"/>
      <c r="E186" s="45">
        <v>7350</v>
      </c>
      <c r="F186" s="68">
        <f t="shared" si="2"/>
        <v>212724.57000000164</v>
      </c>
    </row>
    <row r="187" spans="1:6" s="16" customFormat="1" ht="21.6" x14ac:dyDescent="0.3">
      <c r="A187" s="64">
        <v>45653</v>
      </c>
      <c r="B187" s="69">
        <v>38609270361</v>
      </c>
      <c r="C187" s="66" t="s">
        <v>149</v>
      </c>
      <c r="D187" s="67"/>
      <c r="E187" s="45">
        <v>900</v>
      </c>
      <c r="F187" s="68">
        <f t="shared" si="2"/>
        <v>211824.57000000164</v>
      </c>
    </row>
    <row r="188" spans="1:6" s="16" customFormat="1" ht="21.6" x14ac:dyDescent="0.3">
      <c r="A188" s="64">
        <v>45653</v>
      </c>
      <c r="B188" s="69">
        <v>38609271029</v>
      </c>
      <c r="C188" s="66" t="s">
        <v>168</v>
      </c>
      <c r="D188" s="67"/>
      <c r="E188" s="45">
        <v>6400</v>
      </c>
      <c r="F188" s="68">
        <f t="shared" si="2"/>
        <v>205424.57000000164</v>
      </c>
    </row>
    <row r="189" spans="1:6" s="16" customFormat="1" ht="21.6" x14ac:dyDescent="0.3">
      <c r="A189" s="64">
        <v>45653</v>
      </c>
      <c r="B189" s="69">
        <v>38609271513</v>
      </c>
      <c r="C189" s="66" t="s">
        <v>151</v>
      </c>
      <c r="D189" s="67"/>
      <c r="E189" s="45">
        <v>900</v>
      </c>
      <c r="F189" s="68">
        <f t="shared" si="2"/>
        <v>204524.57000000164</v>
      </c>
    </row>
    <row r="190" spans="1:6" s="16" customFormat="1" ht="21.6" x14ac:dyDescent="0.3">
      <c r="A190" s="64">
        <v>45653</v>
      </c>
      <c r="B190" s="69">
        <v>38609271716</v>
      </c>
      <c r="C190" s="66" t="s">
        <v>153</v>
      </c>
      <c r="D190" s="67"/>
      <c r="E190" s="45">
        <v>5500</v>
      </c>
      <c r="F190" s="68">
        <f t="shared" si="2"/>
        <v>199024.57000000164</v>
      </c>
    </row>
    <row r="191" spans="1:6" s="16" customFormat="1" ht="21.6" x14ac:dyDescent="0.3">
      <c r="A191" s="64">
        <v>45653</v>
      </c>
      <c r="B191" s="69">
        <v>38609272026</v>
      </c>
      <c r="C191" s="66" t="s">
        <v>151</v>
      </c>
      <c r="D191" s="67"/>
      <c r="E191" s="45">
        <v>900</v>
      </c>
      <c r="F191" s="68">
        <f t="shared" si="2"/>
        <v>198124.57000000164</v>
      </c>
    </row>
    <row r="192" spans="1:6" s="16" customFormat="1" ht="21.6" x14ac:dyDescent="0.3">
      <c r="A192" s="64">
        <v>45653</v>
      </c>
      <c r="B192" s="69">
        <v>38609272218</v>
      </c>
      <c r="C192" s="66" t="s">
        <v>169</v>
      </c>
      <c r="D192" s="67"/>
      <c r="E192" s="45">
        <v>2700</v>
      </c>
      <c r="F192" s="68">
        <f t="shared" si="2"/>
        <v>195424.57000000164</v>
      </c>
    </row>
    <row r="193" spans="1:6" s="16" customFormat="1" ht="21.6" x14ac:dyDescent="0.3">
      <c r="A193" s="64">
        <v>45653</v>
      </c>
      <c r="B193" s="69">
        <v>38609272476</v>
      </c>
      <c r="C193" s="66" t="s">
        <v>170</v>
      </c>
      <c r="D193" s="67"/>
      <c r="E193" s="45">
        <v>11900</v>
      </c>
      <c r="F193" s="68">
        <f t="shared" si="2"/>
        <v>183524.57000000164</v>
      </c>
    </row>
    <row r="194" spans="1:6" s="16" customFormat="1" ht="21.6" x14ac:dyDescent="0.3">
      <c r="A194" s="64">
        <v>45653</v>
      </c>
      <c r="B194" s="69">
        <v>38609272912</v>
      </c>
      <c r="C194" s="66" t="s">
        <v>150</v>
      </c>
      <c r="D194" s="67"/>
      <c r="E194" s="45">
        <v>3000</v>
      </c>
      <c r="F194" s="68">
        <f t="shared" si="2"/>
        <v>180524.57000000164</v>
      </c>
    </row>
    <row r="195" spans="1:6" s="16" customFormat="1" ht="21.6" x14ac:dyDescent="0.3">
      <c r="A195" s="64">
        <v>45653</v>
      </c>
      <c r="B195" s="69">
        <v>38609287120</v>
      </c>
      <c r="C195" s="66" t="s">
        <v>153</v>
      </c>
      <c r="D195" s="67"/>
      <c r="E195" s="45">
        <v>1700</v>
      </c>
      <c r="F195" s="68">
        <f t="shared" si="2"/>
        <v>178824.57000000164</v>
      </c>
    </row>
    <row r="196" spans="1:6" s="16" customFormat="1" ht="21.6" x14ac:dyDescent="0.3">
      <c r="A196" s="64">
        <v>45653</v>
      </c>
      <c r="B196" s="69">
        <v>38609287343</v>
      </c>
      <c r="C196" s="66" t="s">
        <v>171</v>
      </c>
      <c r="D196" s="67"/>
      <c r="E196" s="45">
        <v>900</v>
      </c>
      <c r="F196" s="68">
        <f t="shared" si="2"/>
        <v>177924.57000000164</v>
      </c>
    </row>
    <row r="197" spans="1:6" s="16" customFormat="1" ht="21.6" x14ac:dyDescent="0.3">
      <c r="A197" s="64">
        <v>45653</v>
      </c>
      <c r="B197" s="69">
        <v>38609287629</v>
      </c>
      <c r="C197" s="66" t="s">
        <v>149</v>
      </c>
      <c r="D197" s="67"/>
      <c r="E197" s="45">
        <v>900</v>
      </c>
      <c r="F197" s="68">
        <f t="shared" si="2"/>
        <v>177024.57000000164</v>
      </c>
    </row>
    <row r="198" spans="1:6" s="16" customFormat="1" ht="21.6" x14ac:dyDescent="0.3">
      <c r="A198" s="64">
        <v>45653</v>
      </c>
      <c r="B198" s="69">
        <v>38609287887</v>
      </c>
      <c r="C198" s="66" t="s">
        <v>150</v>
      </c>
      <c r="D198" s="67"/>
      <c r="E198" s="45">
        <v>3000</v>
      </c>
      <c r="F198" s="68">
        <f t="shared" si="2"/>
        <v>174024.57000000164</v>
      </c>
    </row>
    <row r="199" spans="1:6" s="16" customFormat="1" ht="21.6" x14ac:dyDescent="0.3">
      <c r="A199" s="64">
        <v>45653</v>
      </c>
      <c r="B199" s="69">
        <v>38609288088</v>
      </c>
      <c r="C199" s="66" t="s">
        <v>151</v>
      </c>
      <c r="D199" s="67"/>
      <c r="E199" s="45">
        <v>900</v>
      </c>
      <c r="F199" s="68">
        <f t="shared" si="2"/>
        <v>173124.57000000164</v>
      </c>
    </row>
    <row r="200" spans="1:6" s="16" customFormat="1" ht="21.6" x14ac:dyDescent="0.3">
      <c r="A200" s="64">
        <v>45653</v>
      </c>
      <c r="B200" s="69">
        <v>38609288355</v>
      </c>
      <c r="C200" s="66" t="s">
        <v>153</v>
      </c>
      <c r="D200" s="67"/>
      <c r="E200" s="45">
        <v>8250</v>
      </c>
      <c r="F200" s="68">
        <f t="shared" si="2"/>
        <v>164874.57000000164</v>
      </c>
    </row>
    <row r="201" spans="1:6" s="16" customFormat="1" ht="21.6" x14ac:dyDescent="0.3">
      <c r="A201" s="64">
        <v>45653</v>
      </c>
      <c r="B201" s="69">
        <v>38609288553</v>
      </c>
      <c r="C201" s="66" t="s">
        <v>163</v>
      </c>
      <c r="D201" s="67"/>
      <c r="E201" s="45">
        <v>2700</v>
      </c>
      <c r="F201" s="68">
        <f t="shared" si="2"/>
        <v>162174.57000000164</v>
      </c>
    </row>
    <row r="202" spans="1:6" s="16" customFormat="1" ht="21.6" x14ac:dyDescent="0.3">
      <c r="A202" s="64">
        <v>45653</v>
      </c>
      <c r="B202" s="69">
        <v>38609288804</v>
      </c>
      <c r="C202" s="66" t="s">
        <v>151</v>
      </c>
      <c r="D202" s="67"/>
      <c r="E202" s="45">
        <v>2700</v>
      </c>
      <c r="F202" s="68">
        <f t="shared" ref="F202:F225" si="3">+F201+D202-E202</f>
        <v>159474.57000000164</v>
      </c>
    </row>
    <row r="203" spans="1:6" s="16" customFormat="1" ht="21.6" x14ac:dyDescent="0.3">
      <c r="A203" s="64">
        <v>45653</v>
      </c>
      <c r="B203" s="69">
        <v>38609289045</v>
      </c>
      <c r="C203" s="66" t="s">
        <v>151</v>
      </c>
      <c r="D203" s="67"/>
      <c r="E203" s="45">
        <v>13550</v>
      </c>
      <c r="F203" s="68">
        <f t="shared" si="3"/>
        <v>145924.57000000164</v>
      </c>
    </row>
    <row r="204" spans="1:6" s="16" customFormat="1" ht="21.6" x14ac:dyDescent="0.3">
      <c r="A204" s="64">
        <v>45653</v>
      </c>
      <c r="B204" s="69">
        <v>38609289249</v>
      </c>
      <c r="C204" s="66" t="s">
        <v>159</v>
      </c>
      <c r="D204" s="67"/>
      <c r="E204" s="45">
        <v>8100</v>
      </c>
      <c r="F204" s="68">
        <f t="shared" si="3"/>
        <v>137824.57000000164</v>
      </c>
    </row>
    <row r="205" spans="1:6" s="16" customFormat="1" ht="21.6" x14ac:dyDescent="0.3">
      <c r="A205" s="64">
        <v>45653</v>
      </c>
      <c r="B205" s="69">
        <v>38609301967</v>
      </c>
      <c r="C205" s="66" t="s">
        <v>153</v>
      </c>
      <c r="D205" s="67"/>
      <c r="E205" s="45">
        <v>13750</v>
      </c>
      <c r="F205" s="68">
        <f t="shared" si="3"/>
        <v>124074.57000000164</v>
      </c>
    </row>
    <row r="206" spans="1:6" s="16" customFormat="1" ht="21.6" x14ac:dyDescent="0.3">
      <c r="A206" s="64">
        <v>45653</v>
      </c>
      <c r="B206" s="69">
        <v>38609302199</v>
      </c>
      <c r="C206" s="66" t="s">
        <v>153</v>
      </c>
      <c r="D206" s="67"/>
      <c r="E206" s="45">
        <v>2150</v>
      </c>
      <c r="F206" s="68">
        <f t="shared" si="3"/>
        <v>121924.57000000164</v>
      </c>
    </row>
    <row r="207" spans="1:6" s="16" customFormat="1" ht="21.6" x14ac:dyDescent="0.3">
      <c r="A207" s="64">
        <v>45653</v>
      </c>
      <c r="B207" s="69">
        <v>38609302543</v>
      </c>
      <c r="C207" s="66" t="s">
        <v>172</v>
      </c>
      <c r="D207" s="67"/>
      <c r="E207" s="45">
        <v>900</v>
      </c>
      <c r="F207" s="68">
        <f t="shared" si="3"/>
        <v>121024.57000000164</v>
      </c>
    </row>
    <row r="208" spans="1:6" s="16" customFormat="1" ht="21.6" x14ac:dyDescent="0.3">
      <c r="A208" s="64">
        <v>45653</v>
      </c>
      <c r="B208" s="69">
        <v>38609302752</v>
      </c>
      <c r="C208" s="66" t="s">
        <v>153</v>
      </c>
      <c r="D208" s="67"/>
      <c r="E208" s="45">
        <v>7250</v>
      </c>
      <c r="F208" s="68">
        <f t="shared" si="3"/>
        <v>113774.57000000164</v>
      </c>
    </row>
    <row r="209" spans="1:6" s="16" customFormat="1" ht="21.6" x14ac:dyDescent="0.3">
      <c r="A209" s="64">
        <v>45653</v>
      </c>
      <c r="B209" s="69">
        <v>38609302995</v>
      </c>
      <c r="C209" s="66" t="s">
        <v>173</v>
      </c>
      <c r="D209" s="67"/>
      <c r="E209" s="45">
        <v>1800</v>
      </c>
      <c r="F209" s="68">
        <f t="shared" si="3"/>
        <v>111974.57000000164</v>
      </c>
    </row>
    <row r="210" spans="1:6" s="16" customFormat="1" ht="21.6" x14ac:dyDescent="0.3">
      <c r="A210" s="64">
        <v>45653</v>
      </c>
      <c r="B210" s="69">
        <v>38609033288</v>
      </c>
      <c r="C210" s="66" t="s">
        <v>151</v>
      </c>
      <c r="D210" s="67"/>
      <c r="E210" s="45">
        <v>750</v>
      </c>
      <c r="F210" s="68">
        <f t="shared" si="3"/>
        <v>111224.57000000164</v>
      </c>
    </row>
    <row r="211" spans="1:6" s="16" customFormat="1" ht="21.6" x14ac:dyDescent="0.3">
      <c r="A211" s="64">
        <v>45653</v>
      </c>
      <c r="B211" s="69">
        <v>38609303499</v>
      </c>
      <c r="C211" s="66" t="s">
        <v>149</v>
      </c>
      <c r="D211" s="67"/>
      <c r="E211" s="45">
        <v>900</v>
      </c>
      <c r="F211" s="68">
        <f t="shared" si="3"/>
        <v>110324.57000000164</v>
      </c>
    </row>
    <row r="212" spans="1:6" s="16" customFormat="1" ht="21.6" x14ac:dyDescent="0.3">
      <c r="A212" s="64">
        <v>45653</v>
      </c>
      <c r="B212" s="69">
        <v>38609303727</v>
      </c>
      <c r="C212" s="66" t="s">
        <v>149</v>
      </c>
      <c r="D212" s="67"/>
      <c r="E212" s="45">
        <v>750</v>
      </c>
      <c r="F212" s="68">
        <f t="shared" si="3"/>
        <v>109574.57000000164</v>
      </c>
    </row>
    <row r="213" spans="1:6" s="16" customFormat="1" ht="21.6" x14ac:dyDescent="0.3">
      <c r="A213" s="64">
        <v>45653</v>
      </c>
      <c r="B213" s="69">
        <v>38609303995</v>
      </c>
      <c r="C213" s="66" t="s">
        <v>174</v>
      </c>
      <c r="D213" s="67"/>
      <c r="E213" s="45">
        <v>13700</v>
      </c>
      <c r="F213" s="68">
        <f t="shared" si="3"/>
        <v>95874.570000001637</v>
      </c>
    </row>
    <row r="214" spans="1:6" s="16" customFormat="1" ht="21.6" x14ac:dyDescent="0.3">
      <c r="A214" s="64">
        <v>45653</v>
      </c>
      <c r="B214" s="69">
        <v>38609304211</v>
      </c>
      <c r="C214" s="66" t="s">
        <v>151</v>
      </c>
      <c r="D214" s="67"/>
      <c r="E214" s="45">
        <v>900</v>
      </c>
      <c r="F214" s="68">
        <f t="shared" si="3"/>
        <v>94974.570000001637</v>
      </c>
    </row>
    <row r="215" spans="1:6" s="16" customFormat="1" ht="21.6" x14ac:dyDescent="0.3">
      <c r="A215" s="64">
        <v>45653</v>
      </c>
      <c r="B215" s="69">
        <v>38609315029</v>
      </c>
      <c r="C215" s="66" t="s">
        <v>153</v>
      </c>
      <c r="D215" s="67"/>
      <c r="E215" s="45">
        <v>1700</v>
      </c>
      <c r="F215" s="68">
        <f t="shared" si="3"/>
        <v>93274.570000001637</v>
      </c>
    </row>
    <row r="216" spans="1:6" s="16" customFormat="1" ht="21.6" x14ac:dyDescent="0.3">
      <c r="A216" s="64">
        <v>45653</v>
      </c>
      <c r="B216" s="69">
        <v>38609315276</v>
      </c>
      <c r="C216" s="66" t="s">
        <v>172</v>
      </c>
      <c r="D216" s="67"/>
      <c r="E216" s="45">
        <v>750</v>
      </c>
      <c r="F216" s="68">
        <f t="shared" si="3"/>
        <v>92524.570000001637</v>
      </c>
    </row>
    <row r="217" spans="1:6" s="16" customFormat="1" ht="21.6" x14ac:dyDescent="0.3">
      <c r="A217" s="64">
        <v>45653</v>
      </c>
      <c r="B217" s="69">
        <v>38609315443</v>
      </c>
      <c r="C217" s="66" t="s">
        <v>149</v>
      </c>
      <c r="D217" s="67"/>
      <c r="E217" s="45">
        <v>900</v>
      </c>
      <c r="F217" s="68">
        <f t="shared" si="3"/>
        <v>91624.570000001637</v>
      </c>
    </row>
    <row r="218" spans="1:6" s="16" customFormat="1" ht="21.6" x14ac:dyDescent="0.3">
      <c r="A218" s="64">
        <v>45653</v>
      </c>
      <c r="B218" s="69">
        <v>38609345762</v>
      </c>
      <c r="C218" s="66" t="s">
        <v>153</v>
      </c>
      <c r="D218" s="67"/>
      <c r="E218" s="45">
        <v>1700</v>
      </c>
      <c r="F218" s="68">
        <f t="shared" si="3"/>
        <v>89924.570000001637</v>
      </c>
    </row>
    <row r="219" spans="1:6" s="16" customFormat="1" ht="21.6" x14ac:dyDescent="0.3">
      <c r="A219" s="64">
        <v>45653</v>
      </c>
      <c r="B219" s="69">
        <v>38609316044</v>
      </c>
      <c r="C219" s="66" t="s">
        <v>156</v>
      </c>
      <c r="D219" s="67"/>
      <c r="E219" s="45">
        <v>1050</v>
      </c>
      <c r="F219" s="68">
        <f t="shared" si="3"/>
        <v>88874.570000001637</v>
      </c>
    </row>
    <row r="220" spans="1:6" s="16" customFormat="1" ht="21.6" x14ac:dyDescent="0.3">
      <c r="A220" s="64">
        <v>45653</v>
      </c>
      <c r="B220" s="69">
        <v>38609316359</v>
      </c>
      <c r="C220" s="66" t="s">
        <v>175</v>
      </c>
      <c r="D220" s="67"/>
      <c r="E220" s="45">
        <v>3000</v>
      </c>
      <c r="F220" s="68">
        <f t="shared" si="3"/>
        <v>85874.570000001637</v>
      </c>
    </row>
    <row r="221" spans="1:6" s="16" customFormat="1" ht="21.6" x14ac:dyDescent="0.3">
      <c r="A221" s="64">
        <v>45653</v>
      </c>
      <c r="B221" s="69">
        <v>38609316605</v>
      </c>
      <c r="C221" s="66" t="s">
        <v>153</v>
      </c>
      <c r="D221" s="67"/>
      <c r="E221" s="45">
        <v>1700</v>
      </c>
      <c r="F221" s="68">
        <f t="shared" si="3"/>
        <v>84174.570000001637</v>
      </c>
    </row>
    <row r="222" spans="1:6" s="16" customFormat="1" ht="21.6" x14ac:dyDescent="0.3">
      <c r="A222" s="64">
        <v>45653</v>
      </c>
      <c r="B222" s="69">
        <v>38609316900</v>
      </c>
      <c r="C222" s="66" t="s">
        <v>151</v>
      </c>
      <c r="D222" s="67"/>
      <c r="E222" s="45">
        <v>900</v>
      </c>
      <c r="F222" s="68">
        <f t="shared" si="3"/>
        <v>83274.570000001637</v>
      </c>
    </row>
    <row r="223" spans="1:6" s="16" customFormat="1" ht="21.6" x14ac:dyDescent="0.3">
      <c r="A223" s="64">
        <v>45653</v>
      </c>
      <c r="B223" s="69">
        <v>38609317479</v>
      </c>
      <c r="C223" s="66" t="s">
        <v>153</v>
      </c>
      <c r="D223" s="67"/>
      <c r="E223" s="45">
        <v>1350</v>
      </c>
      <c r="F223" s="68">
        <f t="shared" si="3"/>
        <v>81924.570000001637</v>
      </c>
    </row>
    <row r="224" spans="1:6" s="16" customFormat="1" x14ac:dyDescent="0.3">
      <c r="A224" s="64">
        <v>45652</v>
      </c>
      <c r="B224" s="69">
        <v>38605191200</v>
      </c>
      <c r="C224" s="66" t="s">
        <v>176</v>
      </c>
      <c r="D224" s="67"/>
      <c r="E224" s="45">
        <v>69528.259999999995</v>
      </c>
      <c r="F224" s="68">
        <f t="shared" si="3"/>
        <v>12396.310000001642</v>
      </c>
    </row>
    <row r="225" spans="1:8" s="16" customFormat="1" x14ac:dyDescent="0.3">
      <c r="A225" s="70">
        <v>45657</v>
      </c>
      <c r="B225" s="71" t="s">
        <v>177</v>
      </c>
      <c r="C225" s="72" t="s">
        <v>178</v>
      </c>
      <c r="D225" s="73"/>
      <c r="E225" s="74">
        <v>5153.420000000001</v>
      </c>
      <c r="F225" s="68">
        <f t="shared" si="3"/>
        <v>7242.8900000016411</v>
      </c>
    </row>
    <row r="226" spans="1:8" s="16" customFormat="1" x14ac:dyDescent="0.3">
      <c r="A226"/>
      <c r="B226"/>
      <c r="C226"/>
      <c r="D226"/>
      <c r="E226"/>
      <c r="F226"/>
    </row>
    <row r="227" spans="1:8" s="16" customFormat="1" x14ac:dyDescent="0.3">
      <c r="A227"/>
      <c r="B227"/>
      <c r="C227"/>
      <c r="D227"/>
      <c r="E227"/>
      <c r="F227"/>
      <c r="H227" s="75"/>
    </row>
    <row r="228" spans="1:8" s="16" customFormat="1" x14ac:dyDescent="0.3">
      <c r="A228"/>
      <c r="B228"/>
      <c r="C228"/>
      <c r="D228"/>
      <c r="E228"/>
      <c r="F228" s="32"/>
    </row>
    <row r="229" spans="1:8" s="16" customFormat="1" x14ac:dyDescent="0.3">
      <c r="A229" t="s">
        <v>8</v>
      </c>
      <c r="B229"/>
      <c r="C229"/>
      <c r="D229" t="s">
        <v>9</v>
      </c>
      <c r="E229"/>
      <c r="F229"/>
    </row>
    <row r="230" spans="1:8" s="16" customFormat="1" x14ac:dyDescent="0.3">
      <c r="A230" t="s">
        <v>4</v>
      </c>
      <c r="B230"/>
      <c r="C230"/>
      <c r="D230" t="s">
        <v>11</v>
      </c>
      <c r="E230"/>
      <c r="F230"/>
    </row>
    <row r="231" spans="1:8" s="16" customFormat="1" x14ac:dyDescent="0.3">
      <c r="A231"/>
      <c r="B231"/>
      <c r="C231"/>
      <c r="D231"/>
      <c r="E231"/>
      <c r="F231"/>
    </row>
    <row r="232" spans="1:8" s="16" customFormat="1" x14ac:dyDescent="0.3">
      <c r="A232"/>
      <c r="B232"/>
      <c r="C232"/>
      <c r="D232"/>
      <c r="E232"/>
      <c r="F232"/>
    </row>
    <row r="233" spans="1:8" s="16" customFormat="1" x14ac:dyDescent="0.3">
      <c r="A233"/>
      <c r="B233"/>
      <c r="C233"/>
      <c r="D233"/>
      <c r="E233"/>
      <c r="F233"/>
    </row>
    <row r="234" spans="1:8" s="16" customFormat="1" x14ac:dyDescent="0.3">
      <c r="A234"/>
      <c r="B234"/>
      <c r="C234"/>
      <c r="D234"/>
      <c r="E234"/>
      <c r="F234"/>
    </row>
    <row r="235" spans="1:8" s="16" customFormat="1" x14ac:dyDescent="0.3">
      <c r="A235"/>
      <c r="B235"/>
      <c r="C235"/>
      <c r="D235"/>
      <c r="E235"/>
      <c r="F235"/>
    </row>
    <row r="236" spans="1:8" s="16" customFormat="1" x14ac:dyDescent="0.3">
      <c r="A236"/>
      <c r="B236"/>
      <c r="C236"/>
      <c r="D236"/>
      <c r="E236"/>
      <c r="F236"/>
    </row>
    <row r="237" spans="1:8" s="16" customFormat="1" x14ac:dyDescent="0.3">
      <c r="A237"/>
      <c r="B237"/>
      <c r="C237"/>
      <c r="D237"/>
      <c r="E237"/>
      <c r="F237"/>
    </row>
    <row r="238" spans="1:8" s="16" customFormat="1" x14ac:dyDescent="0.3">
      <c r="A238"/>
      <c r="B238"/>
      <c r="C238"/>
      <c r="D238"/>
      <c r="E238"/>
      <c r="F238"/>
    </row>
    <row r="239" spans="1:8" s="16" customFormat="1" x14ac:dyDescent="0.3">
      <c r="A239"/>
      <c r="B239"/>
      <c r="C239"/>
      <c r="D239"/>
      <c r="E239"/>
      <c r="F239"/>
    </row>
    <row r="240" spans="1:8" s="16" customFormat="1" x14ac:dyDescent="0.3">
      <c r="A240"/>
      <c r="B240"/>
      <c r="C240"/>
      <c r="D240"/>
      <c r="E240"/>
      <c r="F240"/>
    </row>
    <row r="241" spans="1:10" s="16" customFormat="1" x14ac:dyDescent="0.3">
      <c r="A241"/>
      <c r="B241"/>
      <c r="C241"/>
      <c r="D241"/>
      <c r="E241"/>
      <c r="F241"/>
    </row>
    <row r="242" spans="1:10" s="16" customFormat="1" x14ac:dyDescent="0.3">
      <c r="A242"/>
      <c r="B242"/>
      <c r="C242"/>
      <c r="D242"/>
      <c r="E242"/>
      <c r="F242"/>
    </row>
    <row r="243" spans="1:10" s="16" customFormat="1" x14ac:dyDescent="0.3">
      <c r="A243"/>
      <c r="B243"/>
      <c r="C243"/>
      <c r="D243"/>
      <c r="E243"/>
      <c r="F243"/>
    </row>
    <row r="244" spans="1:10" s="16" customFormat="1" x14ac:dyDescent="0.3">
      <c r="A244"/>
      <c r="B244"/>
      <c r="C244"/>
      <c r="D244"/>
      <c r="E244"/>
      <c r="F244"/>
      <c r="G244" s="76"/>
      <c r="H244" s="76"/>
    </row>
    <row r="245" spans="1:10" x14ac:dyDescent="0.3">
      <c r="G245" s="32"/>
      <c r="H245" s="32"/>
    </row>
    <row r="246" spans="1:10" x14ac:dyDescent="0.3">
      <c r="G246" s="32"/>
      <c r="H246" s="32"/>
    </row>
    <row r="247" spans="1:10" x14ac:dyDescent="0.3">
      <c r="G247" s="32"/>
      <c r="H247" s="32"/>
    </row>
    <row r="249" spans="1:10" x14ac:dyDescent="0.3">
      <c r="G249" s="32"/>
      <c r="I249" s="32"/>
    </row>
    <row r="250" spans="1:10" x14ac:dyDescent="0.3">
      <c r="J250" s="32"/>
    </row>
    <row r="322" spans="7:7" x14ac:dyDescent="0.3">
      <c r="G322" s="77"/>
    </row>
    <row r="323" spans="7:7" x14ac:dyDescent="0.3">
      <c r="G323" s="33"/>
    </row>
  </sheetData>
  <mergeCells count="3">
    <mergeCell ref="A1:E1"/>
    <mergeCell ref="A3:E3"/>
    <mergeCell ref="A6:E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B56E-368D-4916-BEE9-FE1D8C3389AB}">
  <dimension ref="A1:I33"/>
  <sheetViews>
    <sheetView tabSelected="1" workbookViewId="0">
      <selection activeCell="H13" sqref="H13"/>
    </sheetView>
  </sheetViews>
  <sheetFormatPr baseColWidth="10" defaultRowHeight="14.4" x14ac:dyDescent="0.3"/>
  <cols>
    <col min="1" max="1" width="16.5546875" bestFit="1" customWidth="1"/>
    <col min="2" max="2" width="16" customWidth="1"/>
    <col min="3" max="3" width="44.109375" customWidth="1"/>
    <col min="4" max="4" width="9" customWidth="1"/>
    <col min="5" max="5" width="9.5546875" customWidth="1"/>
    <col min="6" max="6" width="9.33203125" customWidth="1"/>
    <col min="257" max="257" width="16.5546875" bestFit="1" customWidth="1"/>
    <col min="258" max="258" width="16" customWidth="1"/>
    <col min="259" max="259" width="44.109375" customWidth="1"/>
    <col min="260" max="260" width="9" customWidth="1"/>
    <col min="261" max="261" width="9.5546875" customWidth="1"/>
    <col min="262" max="262" width="9.33203125" customWidth="1"/>
    <col min="513" max="513" width="16.5546875" bestFit="1" customWidth="1"/>
    <col min="514" max="514" width="16" customWidth="1"/>
    <col min="515" max="515" width="44.109375" customWidth="1"/>
    <col min="516" max="516" width="9" customWidth="1"/>
    <col min="517" max="517" width="9.5546875" customWidth="1"/>
    <col min="518" max="518" width="9.33203125" customWidth="1"/>
    <col min="769" max="769" width="16.5546875" bestFit="1" customWidth="1"/>
    <col min="770" max="770" width="16" customWidth="1"/>
    <col min="771" max="771" width="44.109375" customWidth="1"/>
    <col min="772" max="772" width="9" customWidth="1"/>
    <col min="773" max="773" width="9.5546875" customWidth="1"/>
    <col min="774" max="774" width="9.33203125" customWidth="1"/>
    <col min="1025" max="1025" width="16.5546875" bestFit="1" customWidth="1"/>
    <col min="1026" max="1026" width="16" customWidth="1"/>
    <col min="1027" max="1027" width="44.109375" customWidth="1"/>
    <col min="1028" max="1028" width="9" customWidth="1"/>
    <col min="1029" max="1029" width="9.5546875" customWidth="1"/>
    <col min="1030" max="1030" width="9.33203125" customWidth="1"/>
    <col min="1281" max="1281" width="16.5546875" bestFit="1" customWidth="1"/>
    <col min="1282" max="1282" width="16" customWidth="1"/>
    <col min="1283" max="1283" width="44.109375" customWidth="1"/>
    <col min="1284" max="1284" width="9" customWidth="1"/>
    <col min="1285" max="1285" width="9.5546875" customWidth="1"/>
    <col min="1286" max="1286" width="9.33203125" customWidth="1"/>
    <col min="1537" max="1537" width="16.5546875" bestFit="1" customWidth="1"/>
    <col min="1538" max="1538" width="16" customWidth="1"/>
    <col min="1539" max="1539" width="44.109375" customWidth="1"/>
    <col min="1540" max="1540" width="9" customWidth="1"/>
    <col min="1541" max="1541" width="9.5546875" customWidth="1"/>
    <col min="1542" max="1542" width="9.33203125" customWidth="1"/>
    <col min="1793" max="1793" width="16.5546875" bestFit="1" customWidth="1"/>
    <col min="1794" max="1794" width="16" customWidth="1"/>
    <col min="1795" max="1795" width="44.109375" customWidth="1"/>
    <col min="1796" max="1796" width="9" customWidth="1"/>
    <col min="1797" max="1797" width="9.5546875" customWidth="1"/>
    <col min="1798" max="1798" width="9.33203125" customWidth="1"/>
    <col min="2049" max="2049" width="16.5546875" bestFit="1" customWidth="1"/>
    <col min="2050" max="2050" width="16" customWidth="1"/>
    <col min="2051" max="2051" width="44.109375" customWidth="1"/>
    <col min="2052" max="2052" width="9" customWidth="1"/>
    <col min="2053" max="2053" width="9.5546875" customWidth="1"/>
    <col min="2054" max="2054" width="9.33203125" customWidth="1"/>
    <col min="2305" max="2305" width="16.5546875" bestFit="1" customWidth="1"/>
    <col min="2306" max="2306" width="16" customWidth="1"/>
    <col min="2307" max="2307" width="44.109375" customWidth="1"/>
    <col min="2308" max="2308" width="9" customWidth="1"/>
    <col min="2309" max="2309" width="9.5546875" customWidth="1"/>
    <col min="2310" max="2310" width="9.33203125" customWidth="1"/>
    <col min="2561" max="2561" width="16.5546875" bestFit="1" customWidth="1"/>
    <col min="2562" max="2562" width="16" customWidth="1"/>
    <col min="2563" max="2563" width="44.109375" customWidth="1"/>
    <col min="2564" max="2564" width="9" customWidth="1"/>
    <col min="2565" max="2565" width="9.5546875" customWidth="1"/>
    <col min="2566" max="2566" width="9.33203125" customWidth="1"/>
    <col min="2817" max="2817" width="16.5546875" bestFit="1" customWidth="1"/>
    <col min="2818" max="2818" width="16" customWidth="1"/>
    <col min="2819" max="2819" width="44.109375" customWidth="1"/>
    <col min="2820" max="2820" width="9" customWidth="1"/>
    <col min="2821" max="2821" width="9.5546875" customWidth="1"/>
    <col min="2822" max="2822" width="9.33203125" customWidth="1"/>
    <col min="3073" max="3073" width="16.5546875" bestFit="1" customWidth="1"/>
    <col min="3074" max="3074" width="16" customWidth="1"/>
    <col min="3075" max="3075" width="44.109375" customWidth="1"/>
    <col min="3076" max="3076" width="9" customWidth="1"/>
    <col min="3077" max="3077" width="9.5546875" customWidth="1"/>
    <col min="3078" max="3078" width="9.33203125" customWidth="1"/>
    <col min="3329" max="3329" width="16.5546875" bestFit="1" customWidth="1"/>
    <col min="3330" max="3330" width="16" customWidth="1"/>
    <col min="3331" max="3331" width="44.109375" customWidth="1"/>
    <col min="3332" max="3332" width="9" customWidth="1"/>
    <col min="3333" max="3333" width="9.5546875" customWidth="1"/>
    <col min="3334" max="3334" width="9.33203125" customWidth="1"/>
    <col min="3585" max="3585" width="16.5546875" bestFit="1" customWidth="1"/>
    <col min="3586" max="3586" width="16" customWidth="1"/>
    <col min="3587" max="3587" width="44.109375" customWidth="1"/>
    <col min="3588" max="3588" width="9" customWidth="1"/>
    <col min="3589" max="3589" width="9.5546875" customWidth="1"/>
    <col min="3590" max="3590" width="9.33203125" customWidth="1"/>
    <col min="3841" max="3841" width="16.5546875" bestFit="1" customWidth="1"/>
    <col min="3842" max="3842" width="16" customWidth="1"/>
    <col min="3843" max="3843" width="44.109375" customWidth="1"/>
    <col min="3844" max="3844" width="9" customWidth="1"/>
    <col min="3845" max="3845" width="9.5546875" customWidth="1"/>
    <col min="3846" max="3846" width="9.33203125" customWidth="1"/>
    <col min="4097" max="4097" width="16.5546875" bestFit="1" customWidth="1"/>
    <col min="4098" max="4098" width="16" customWidth="1"/>
    <col min="4099" max="4099" width="44.109375" customWidth="1"/>
    <col min="4100" max="4100" width="9" customWidth="1"/>
    <col min="4101" max="4101" width="9.5546875" customWidth="1"/>
    <col min="4102" max="4102" width="9.33203125" customWidth="1"/>
    <col min="4353" max="4353" width="16.5546875" bestFit="1" customWidth="1"/>
    <col min="4354" max="4354" width="16" customWidth="1"/>
    <col min="4355" max="4355" width="44.109375" customWidth="1"/>
    <col min="4356" max="4356" width="9" customWidth="1"/>
    <col min="4357" max="4357" width="9.5546875" customWidth="1"/>
    <col min="4358" max="4358" width="9.33203125" customWidth="1"/>
    <col min="4609" max="4609" width="16.5546875" bestFit="1" customWidth="1"/>
    <col min="4610" max="4610" width="16" customWidth="1"/>
    <col min="4611" max="4611" width="44.109375" customWidth="1"/>
    <col min="4612" max="4612" width="9" customWidth="1"/>
    <col min="4613" max="4613" width="9.5546875" customWidth="1"/>
    <col min="4614" max="4614" width="9.33203125" customWidth="1"/>
    <col min="4865" max="4865" width="16.5546875" bestFit="1" customWidth="1"/>
    <col min="4866" max="4866" width="16" customWidth="1"/>
    <col min="4867" max="4867" width="44.109375" customWidth="1"/>
    <col min="4868" max="4868" width="9" customWidth="1"/>
    <col min="4869" max="4869" width="9.5546875" customWidth="1"/>
    <col min="4870" max="4870" width="9.33203125" customWidth="1"/>
    <col min="5121" max="5121" width="16.5546875" bestFit="1" customWidth="1"/>
    <col min="5122" max="5122" width="16" customWidth="1"/>
    <col min="5123" max="5123" width="44.109375" customWidth="1"/>
    <col min="5124" max="5124" width="9" customWidth="1"/>
    <col min="5125" max="5125" width="9.5546875" customWidth="1"/>
    <col min="5126" max="5126" width="9.33203125" customWidth="1"/>
    <col min="5377" max="5377" width="16.5546875" bestFit="1" customWidth="1"/>
    <col min="5378" max="5378" width="16" customWidth="1"/>
    <col min="5379" max="5379" width="44.109375" customWidth="1"/>
    <col min="5380" max="5380" width="9" customWidth="1"/>
    <col min="5381" max="5381" width="9.5546875" customWidth="1"/>
    <col min="5382" max="5382" width="9.33203125" customWidth="1"/>
    <col min="5633" max="5633" width="16.5546875" bestFit="1" customWidth="1"/>
    <col min="5634" max="5634" width="16" customWidth="1"/>
    <col min="5635" max="5635" width="44.109375" customWidth="1"/>
    <col min="5636" max="5636" width="9" customWidth="1"/>
    <col min="5637" max="5637" width="9.5546875" customWidth="1"/>
    <col min="5638" max="5638" width="9.33203125" customWidth="1"/>
    <col min="5889" max="5889" width="16.5546875" bestFit="1" customWidth="1"/>
    <col min="5890" max="5890" width="16" customWidth="1"/>
    <col min="5891" max="5891" width="44.109375" customWidth="1"/>
    <col min="5892" max="5892" width="9" customWidth="1"/>
    <col min="5893" max="5893" width="9.5546875" customWidth="1"/>
    <col min="5894" max="5894" width="9.33203125" customWidth="1"/>
    <col min="6145" max="6145" width="16.5546875" bestFit="1" customWidth="1"/>
    <col min="6146" max="6146" width="16" customWidth="1"/>
    <col min="6147" max="6147" width="44.109375" customWidth="1"/>
    <col min="6148" max="6148" width="9" customWidth="1"/>
    <col min="6149" max="6149" width="9.5546875" customWidth="1"/>
    <col min="6150" max="6150" width="9.33203125" customWidth="1"/>
    <col min="6401" max="6401" width="16.5546875" bestFit="1" customWidth="1"/>
    <col min="6402" max="6402" width="16" customWidth="1"/>
    <col min="6403" max="6403" width="44.109375" customWidth="1"/>
    <col min="6404" max="6404" width="9" customWidth="1"/>
    <col min="6405" max="6405" width="9.5546875" customWidth="1"/>
    <col min="6406" max="6406" width="9.33203125" customWidth="1"/>
    <col min="6657" max="6657" width="16.5546875" bestFit="1" customWidth="1"/>
    <col min="6658" max="6658" width="16" customWidth="1"/>
    <col min="6659" max="6659" width="44.109375" customWidth="1"/>
    <col min="6660" max="6660" width="9" customWidth="1"/>
    <col min="6661" max="6661" width="9.5546875" customWidth="1"/>
    <col min="6662" max="6662" width="9.33203125" customWidth="1"/>
    <col min="6913" max="6913" width="16.5546875" bestFit="1" customWidth="1"/>
    <col min="6914" max="6914" width="16" customWidth="1"/>
    <col min="6915" max="6915" width="44.109375" customWidth="1"/>
    <col min="6916" max="6916" width="9" customWidth="1"/>
    <col min="6917" max="6917" width="9.5546875" customWidth="1"/>
    <col min="6918" max="6918" width="9.33203125" customWidth="1"/>
    <col min="7169" max="7169" width="16.5546875" bestFit="1" customWidth="1"/>
    <col min="7170" max="7170" width="16" customWidth="1"/>
    <col min="7171" max="7171" width="44.109375" customWidth="1"/>
    <col min="7172" max="7172" width="9" customWidth="1"/>
    <col min="7173" max="7173" width="9.5546875" customWidth="1"/>
    <col min="7174" max="7174" width="9.33203125" customWidth="1"/>
    <col min="7425" max="7425" width="16.5546875" bestFit="1" customWidth="1"/>
    <col min="7426" max="7426" width="16" customWidth="1"/>
    <col min="7427" max="7427" width="44.109375" customWidth="1"/>
    <col min="7428" max="7428" width="9" customWidth="1"/>
    <col min="7429" max="7429" width="9.5546875" customWidth="1"/>
    <col min="7430" max="7430" width="9.33203125" customWidth="1"/>
    <col min="7681" max="7681" width="16.5546875" bestFit="1" customWidth="1"/>
    <col min="7682" max="7682" width="16" customWidth="1"/>
    <col min="7683" max="7683" width="44.109375" customWidth="1"/>
    <col min="7684" max="7684" width="9" customWidth="1"/>
    <col min="7685" max="7685" width="9.5546875" customWidth="1"/>
    <col min="7686" max="7686" width="9.33203125" customWidth="1"/>
    <col min="7937" max="7937" width="16.5546875" bestFit="1" customWidth="1"/>
    <col min="7938" max="7938" width="16" customWidth="1"/>
    <col min="7939" max="7939" width="44.109375" customWidth="1"/>
    <col min="7940" max="7940" width="9" customWidth="1"/>
    <col min="7941" max="7941" width="9.5546875" customWidth="1"/>
    <col min="7942" max="7942" width="9.33203125" customWidth="1"/>
    <col min="8193" max="8193" width="16.5546875" bestFit="1" customWidth="1"/>
    <col min="8194" max="8194" width="16" customWidth="1"/>
    <col min="8195" max="8195" width="44.109375" customWidth="1"/>
    <col min="8196" max="8196" width="9" customWidth="1"/>
    <col min="8197" max="8197" width="9.5546875" customWidth="1"/>
    <col min="8198" max="8198" width="9.33203125" customWidth="1"/>
    <col min="8449" max="8449" width="16.5546875" bestFit="1" customWidth="1"/>
    <col min="8450" max="8450" width="16" customWidth="1"/>
    <col min="8451" max="8451" width="44.109375" customWidth="1"/>
    <col min="8452" max="8452" width="9" customWidth="1"/>
    <col min="8453" max="8453" width="9.5546875" customWidth="1"/>
    <col min="8454" max="8454" width="9.33203125" customWidth="1"/>
    <col min="8705" max="8705" width="16.5546875" bestFit="1" customWidth="1"/>
    <col min="8706" max="8706" width="16" customWidth="1"/>
    <col min="8707" max="8707" width="44.109375" customWidth="1"/>
    <col min="8708" max="8708" width="9" customWidth="1"/>
    <col min="8709" max="8709" width="9.5546875" customWidth="1"/>
    <col min="8710" max="8710" width="9.33203125" customWidth="1"/>
    <col min="8961" max="8961" width="16.5546875" bestFit="1" customWidth="1"/>
    <col min="8962" max="8962" width="16" customWidth="1"/>
    <col min="8963" max="8963" width="44.109375" customWidth="1"/>
    <col min="8964" max="8964" width="9" customWidth="1"/>
    <col min="8965" max="8965" width="9.5546875" customWidth="1"/>
    <col min="8966" max="8966" width="9.33203125" customWidth="1"/>
    <col min="9217" max="9217" width="16.5546875" bestFit="1" customWidth="1"/>
    <col min="9218" max="9218" width="16" customWidth="1"/>
    <col min="9219" max="9219" width="44.109375" customWidth="1"/>
    <col min="9220" max="9220" width="9" customWidth="1"/>
    <col min="9221" max="9221" width="9.5546875" customWidth="1"/>
    <col min="9222" max="9222" width="9.33203125" customWidth="1"/>
    <col min="9473" max="9473" width="16.5546875" bestFit="1" customWidth="1"/>
    <col min="9474" max="9474" width="16" customWidth="1"/>
    <col min="9475" max="9475" width="44.109375" customWidth="1"/>
    <col min="9476" max="9476" width="9" customWidth="1"/>
    <col min="9477" max="9477" width="9.5546875" customWidth="1"/>
    <col min="9478" max="9478" width="9.33203125" customWidth="1"/>
    <col min="9729" max="9729" width="16.5546875" bestFit="1" customWidth="1"/>
    <col min="9730" max="9730" width="16" customWidth="1"/>
    <col min="9731" max="9731" width="44.109375" customWidth="1"/>
    <col min="9732" max="9732" width="9" customWidth="1"/>
    <col min="9733" max="9733" width="9.5546875" customWidth="1"/>
    <col min="9734" max="9734" width="9.33203125" customWidth="1"/>
    <col min="9985" max="9985" width="16.5546875" bestFit="1" customWidth="1"/>
    <col min="9986" max="9986" width="16" customWidth="1"/>
    <col min="9987" max="9987" width="44.109375" customWidth="1"/>
    <col min="9988" max="9988" width="9" customWidth="1"/>
    <col min="9989" max="9989" width="9.5546875" customWidth="1"/>
    <col min="9990" max="9990" width="9.33203125" customWidth="1"/>
    <col min="10241" max="10241" width="16.5546875" bestFit="1" customWidth="1"/>
    <col min="10242" max="10242" width="16" customWidth="1"/>
    <col min="10243" max="10243" width="44.109375" customWidth="1"/>
    <col min="10244" max="10244" width="9" customWidth="1"/>
    <col min="10245" max="10245" width="9.5546875" customWidth="1"/>
    <col min="10246" max="10246" width="9.33203125" customWidth="1"/>
    <col min="10497" max="10497" width="16.5546875" bestFit="1" customWidth="1"/>
    <col min="10498" max="10498" width="16" customWidth="1"/>
    <col min="10499" max="10499" width="44.109375" customWidth="1"/>
    <col min="10500" max="10500" width="9" customWidth="1"/>
    <col min="10501" max="10501" width="9.5546875" customWidth="1"/>
    <col min="10502" max="10502" width="9.33203125" customWidth="1"/>
    <col min="10753" max="10753" width="16.5546875" bestFit="1" customWidth="1"/>
    <col min="10754" max="10754" width="16" customWidth="1"/>
    <col min="10755" max="10755" width="44.109375" customWidth="1"/>
    <col min="10756" max="10756" width="9" customWidth="1"/>
    <col min="10757" max="10757" width="9.5546875" customWidth="1"/>
    <col min="10758" max="10758" width="9.33203125" customWidth="1"/>
    <col min="11009" max="11009" width="16.5546875" bestFit="1" customWidth="1"/>
    <col min="11010" max="11010" width="16" customWidth="1"/>
    <col min="11011" max="11011" width="44.109375" customWidth="1"/>
    <col min="11012" max="11012" width="9" customWidth="1"/>
    <col min="11013" max="11013" width="9.5546875" customWidth="1"/>
    <col min="11014" max="11014" width="9.33203125" customWidth="1"/>
    <col min="11265" max="11265" width="16.5546875" bestFit="1" customWidth="1"/>
    <col min="11266" max="11266" width="16" customWidth="1"/>
    <col min="11267" max="11267" width="44.109375" customWidth="1"/>
    <col min="11268" max="11268" width="9" customWidth="1"/>
    <col min="11269" max="11269" width="9.5546875" customWidth="1"/>
    <col min="11270" max="11270" width="9.33203125" customWidth="1"/>
    <col min="11521" max="11521" width="16.5546875" bestFit="1" customWidth="1"/>
    <col min="11522" max="11522" width="16" customWidth="1"/>
    <col min="11523" max="11523" width="44.109375" customWidth="1"/>
    <col min="11524" max="11524" width="9" customWidth="1"/>
    <col min="11525" max="11525" width="9.5546875" customWidth="1"/>
    <col min="11526" max="11526" width="9.33203125" customWidth="1"/>
    <col min="11777" max="11777" width="16.5546875" bestFit="1" customWidth="1"/>
    <col min="11778" max="11778" width="16" customWidth="1"/>
    <col min="11779" max="11779" width="44.109375" customWidth="1"/>
    <col min="11780" max="11780" width="9" customWidth="1"/>
    <col min="11781" max="11781" width="9.5546875" customWidth="1"/>
    <col min="11782" max="11782" width="9.33203125" customWidth="1"/>
    <col min="12033" max="12033" width="16.5546875" bestFit="1" customWidth="1"/>
    <col min="12034" max="12034" width="16" customWidth="1"/>
    <col min="12035" max="12035" width="44.109375" customWidth="1"/>
    <col min="12036" max="12036" width="9" customWidth="1"/>
    <col min="12037" max="12037" width="9.5546875" customWidth="1"/>
    <col min="12038" max="12038" width="9.33203125" customWidth="1"/>
    <col min="12289" max="12289" width="16.5546875" bestFit="1" customWidth="1"/>
    <col min="12290" max="12290" width="16" customWidth="1"/>
    <col min="12291" max="12291" width="44.109375" customWidth="1"/>
    <col min="12292" max="12292" width="9" customWidth="1"/>
    <col min="12293" max="12293" width="9.5546875" customWidth="1"/>
    <col min="12294" max="12294" width="9.33203125" customWidth="1"/>
    <col min="12545" max="12545" width="16.5546875" bestFit="1" customWidth="1"/>
    <col min="12546" max="12546" width="16" customWidth="1"/>
    <col min="12547" max="12547" width="44.109375" customWidth="1"/>
    <col min="12548" max="12548" width="9" customWidth="1"/>
    <col min="12549" max="12549" width="9.5546875" customWidth="1"/>
    <col min="12550" max="12550" width="9.33203125" customWidth="1"/>
    <col min="12801" max="12801" width="16.5546875" bestFit="1" customWidth="1"/>
    <col min="12802" max="12802" width="16" customWidth="1"/>
    <col min="12803" max="12803" width="44.109375" customWidth="1"/>
    <col min="12804" max="12804" width="9" customWidth="1"/>
    <col min="12805" max="12805" width="9.5546875" customWidth="1"/>
    <col min="12806" max="12806" width="9.33203125" customWidth="1"/>
    <col min="13057" max="13057" width="16.5546875" bestFit="1" customWidth="1"/>
    <col min="13058" max="13058" width="16" customWidth="1"/>
    <col min="13059" max="13059" width="44.109375" customWidth="1"/>
    <col min="13060" max="13060" width="9" customWidth="1"/>
    <col min="13061" max="13061" width="9.5546875" customWidth="1"/>
    <col min="13062" max="13062" width="9.33203125" customWidth="1"/>
    <col min="13313" max="13313" width="16.5546875" bestFit="1" customWidth="1"/>
    <col min="13314" max="13314" width="16" customWidth="1"/>
    <col min="13315" max="13315" width="44.109375" customWidth="1"/>
    <col min="13316" max="13316" width="9" customWidth="1"/>
    <col min="13317" max="13317" width="9.5546875" customWidth="1"/>
    <col min="13318" max="13318" width="9.33203125" customWidth="1"/>
    <col min="13569" max="13569" width="16.5546875" bestFit="1" customWidth="1"/>
    <col min="13570" max="13570" width="16" customWidth="1"/>
    <col min="13571" max="13571" width="44.109375" customWidth="1"/>
    <col min="13572" max="13572" width="9" customWidth="1"/>
    <col min="13573" max="13573" width="9.5546875" customWidth="1"/>
    <col min="13574" max="13574" width="9.33203125" customWidth="1"/>
    <col min="13825" max="13825" width="16.5546875" bestFit="1" customWidth="1"/>
    <col min="13826" max="13826" width="16" customWidth="1"/>
    <col min="13827" max="13827" width="44.109375" customWidth="1"/>
    <col min="13828" max="13828" width="9" customWidth="1"/>
    <col min="13829" max="13829" width="9.5546875" customWidth="1"/>
    <col min="13830" max="13830" width="9.33203125" customWidth="1"/>
    <col min="14081" max="14081" width="16.5546875" bestFit="1" customWidth="1"/>
    <col min="14082" max="14082" width="16" customWidth="1"/>
    <col min="14083" max="14083" width="44.109375" customWidth="1"/>
    <col min="14084" max="14084" width="9" customWidth="1"/>
    <col min="14085" max="14085" width="9.5546875" customWidth="1"/>
    <col min="14086" max="14086" width="9.33203125" customWidth="1"/>
    <col min="14337" max="14337" width="16.5546875" bestFit="1" customWidth="1"/>
    <col min="14338" max="14338" width="16" customWidth="1"/>
    <col min="14339" max="14339" width="44.109375" customWidth="1"/>
    <col min="14340" max="14340" width="9" customWidth="1"/>
    <col min="14341" max="14341" width="9.5546875" customWidth="1"/>
    <col min="14342" max="14342" width="9.33203125" customWidth="1"/>
    <col min="14593" max="14593" width="16.5546875" bestFit="1" customWidth="1"/>
    <col min="14594" max="14594" width="16" customWidth="1"/>
    <col min="14595" max="14595" width="44.109375" customWidth="1"/>
    <col min="14596" max="14596" width="9" customWidth="1"/>
    <col min="14597" max="14597" width="9.5546875" customWidth="1"/>
    <col min="14598" max="14598" width="9.33203125" customWidth="1"/>
    <col min="14849" max="14849" width="16.5546875" bestFit="1" customWidth="1"/>
    <col min="14850" max="14850" width="16" customWidth="1"/>
    <col min="14851" max="14851" width="44.109375" customWidth="1"/>
    <col min="14852" max="14852" width="9" customWidth="1"/>
    <col min="14853" max="14853" width="9.5546875" customWidth="1"/>
    <col min="14854" max="14854" width="9.33203125" customWidth="1"/>
    <col min="15105" max="15105" width="16.5546875" bestFit="1" customWidth="1"/>
    <col min="15106" max="15106" width="16" customWidth="1"/>
    <col min="15107" max="15107" width="44.109375" customWidth="1"/>
    <col min="15108" max="15108" width="9" customWidth="1"/>
    <col min="15109" max="15109" width="9.5546875" customWidth="1"/>
    <col min="15110" max="15110" width="9.33203125" customWidth="1"/>
    <col min="15361" max="15361" width="16.5546875" bestFit="1" customWidth="1"/>
    <col min="15362" max="15362" width="16" customWidth="1"/>
    <col min="15363" max="15363" width="44.109375" customWidth="1"/>
    <col min="15364" max="15364" width="9" customWidth="1"/>
    <col min="15365" max="15365" width="9.5546875" customWidth="1"/>
    <col min="15366" max="15366" width="9.33203125" customWidth="1"/>
    <col min="15617" max="15617" width="16.5546875" bestFit="1" customWidth="1"/>
    <col min="15618" max="15618" width="16" customWidth="1"/>
    <col min="15619" max="15619" width="44.109375" customWidth="1"/>
    <col min="15620" max="15620" width="9" customWidth="1"/>
    <col min="15621" max="15621" width="9.5546875" customWidth="1"/>
    <col min="15622" max="15622" width="9.33203125" customWidth="1"/>
    <col min="15873" max="15873" width="16.5546875" bestFit="1" customWidth="1"/>
    <col min="15874" max="15874" width="16" customWidth="1"/>
    <col min="15875" max="15875" width="44.109375" customWidth="1"/>
    <col min="15876" max="15876" width="9" customWidth="1"/>
    <col min="15877" max="15877" width="9.5546875" customWidth="1"/>
    <col min="15878" max="15878" width="9.33203125" customWidth="1"/>
    <col min="16129" max="16129" width="16.5546875" bestFit="1" customWidth="1"/>
    <col min="16130" max="16130" width="16" customWidth="1"/>
    <col min="16131" max="16131" width="44.109375" customWidth="1"/>
    <col min="16132" max="16132" width="9" customWidth="1"/>
    <col min="16133" max="16133" width="9.5546875" customWidth="1"/>
    <col min="16134" max="16134" width="9.33203125" customWidth="1"/>
  </cols>
  <sheetData>
    <row r="1" spans="1:9" x14ac:dyDescent="0.3">
      <c r="C1" s="78"/>
      <c r="D1" s="78"/>
      <c r="E1" s="78"/>
    </row>
    <row r="2" spans="1:9" ht="15.6" x14ac:dyDescent="0.3">
      <c r="A2" s="56" t="s">
        <v>71</v>
      </c>
      <c r="B2" s="56"/>
      <c r="C2" s="56"/>
      <c r="D2" s="56"/>
      <c r="E2" s="56"/>
    </row>
    <row r="3" spans="1:9" ht="15.6" x14ac:dyDescent="0.3">
      <c r="A3" s="53"/>
      <c r="B3" s="53"/>
      <c r="C3" s="53" t="s">
        <v>179</v>
      </c>
      <c r="D3" s="53"/>
      <c r="E3" s="53"/>
    </row>
    <row r="4" spans="1:9" x14ac:dyDescent="0.3">
      <c r="A4" s="57" t="s">
        <v>180</v>
      </c>
      <c r="B4" s="57"/>
      <c r="C4" s="57"/>
      <c r="D4" s="57"/>
      <c r="E4" s="57"/>
    </row>
    <row r="5" spans="1:9" x14ac:dyDescent="0.3">
      <c r="A5" s="57" t="s">
        <v>181</v>
      </c>
      <c r="B5" s="57"/>
      <c r="C5" s="57"/>
      <c r="D5" s="57"/>
      <c r="E5" s="57"/>
    </row>
    <row r="6" spans="1:9" x14ac:dyDescent="0.3">
      <c r="A6" s="57" t="s">
        <v>182</v>
      </c>
      <c r="B6" s="57"/>
      <c r="C6" s="57"/>
      <c r="D6" s="57"/>
      <c r="E6" s="57"/>
    </row>
    <row r="7" spans="1:9" ht="15" thickBot="1" x14ac:dyDescent="0.35">
      <c r="A7" s="54" t="s">
        <v>6</v>
      </c>
      <c r="B7" s="54"/>
      <c r="C7" s="54"/>
      <c r="D7" s="54"/>
      <c r="E7" s="55"/>
      <c r="F7" s="58"/>
    </row>
    <row r="8" spans="1:9" ht="15" thickBot="1" x14ac:dyDescent="0.35">
      <c r="A8" s="1" t="s">
        <v>0</v>
      </c>
      <c r="B8" s="79" t="s">
        <v>183</v>
      </c>
      <c r="C8" s="2" t="s">
        <v>2</v>
      </c>
      <c r="D8" s="2" t="s">
        <v>76</v>
      </c>
      <c r="E8" s="2" t="s">
        <v>3</v>
      </c>
      <c r="F8" s="59" t="s">
        <v>7</v>
      </c>
    </row>
    <row r="9" spans="1:9" x14ac:dyDescent="0.3">
      <c r="A9" s="80">
        <v>45627</v>
      </c>
      <c r="B9" s="61"/>
      <c r="C9" s="5" t="s">
        <v>5</v>
      </c>
      <c r="D9" s="81"/>
      <c r="E9" s="3"/>
      <c r="F9" s="82">
        <v>11155.107999999991</v>
      </c>
    </row>
    <row r="10" spans="1:9" s="16" customFormat="1" x14ac:dyDescent="0.3">
      <c r="A10" s="83">
        <v>45632</v>
      </c>
      <c r="B10" s="84">
        <v>4524000000005</v>
      </c>
      <c r="C10" s="44" t="s">
        <v>184</v>
      </c>
      <c r="D10" s="6">
        <v>202149.8</v>
      </c>
      <c r="E10" s="45"/>
      <c r="F10" s="85">
        <f>+F9+D10-E10</f>
        <v>213304.90799999997</v>
      </c>
    </row>
    <row r="11" spans="1:9" ht="21.6" x14ac:dyDescent="0.3">
      <c r="A11" s="83">
        <v>45632</v>
      </c>
      <c r="B11" s="84">
        <v>38479910741</v>
      </c>
      <c r="C11" s="41" t="s">
        <v>185</v>
      </c>
      <c r="D11" s="6"/>
      <c r="E11" s="6">
        <v>56936</v>
      </c>
      <c r="F11" s="85">
        <f t="shared" ref="F11:F16" si="0">+F10+D11-E11</f>
        <v>156368.90799999997</v>
      </c>
    </row>
    <row r="12" spans="1:9" ht="21.6" x14ac:dyDescent="0.3">
      <c r="A12" s="83">
        <v>45632</v>
      </c>
      <c r="B12" s="84">
        <v>38479910953</v>
      </c>
      <c r="C12" s="41" t="s">
        <v>186</v>
      </c>
      <c r="D12" s="6"/>
      <c r="E12" s="6">
        <v>139615.89000000001</v>
      </c>
      <c r="F12" s="85">
        <f t="shared" si="0"/>
        <v>16753.017999999953</v>
      </c>
    </row>
    <row r="13" spans="1:9" ht="14.25" customHeight="1" x14ac:dyDescent="0.3">
      <c r="A13" s="83">
        <v>45632</v>
      </c>
      <c r="B13" s="84">
        <v>38479911269</v>
      </c>
      <c r="C13" s="44" t="s">
        <v>187</v>
      </c>
      <c r="D13" s="6"/>
      <c r="E13" s="6">
        <v>9761.0400000000009</v>
      </c>
      <c r="F13" s="85">
        <f t="shared" si="0"/>
        <v>6991.9779999999519</v>
      </c>
    </row>
    <row r="14" spans="1:9" ht="14.25" customHeight="1" x14ac:dyDescent="0.3">
      <c r="A14" s="83">
        <v>45636</v>
      </c>
      <c r="B14" s="84">
        <v>38504296418</v>
      </c>
      <c r="C14" s="44" t="s">
        <v>188</v>
      </c>
      <c r="D14" s="6"/>
      <c r="E14" s="6">
        <v>1950</v>
      </c>
      <c r="F14" s="85">
        <f t="shared" si="0"/>
        <v>5041.9779999999519</v>
      </c>
    </row>
    <row r="15" spans="1:9" ht="14.25" customHeight="1" x14ac:dyDescent="0.3">
      <c r="A15" s="83">
        <v>45610</v>
      </c>
      <c r="B15" s="84">
        <v>38504296685</v>
      </c>
      <c r="C15" s="44" t="s">
        <v>188</v>
      </c>
      <c r="D15" s="6"/>
      <c r="E15" s="6">
        <v>1350</v>
      </c>
      <c r="F15" s="85">
        <f t="shared" si="0"/>
        <v>3691.9779999999519</v>
      </c>
    </row>
    <row r="16" spans="1:9" s="16" customFormat="1" x14ac:dyDescent="0.3">
      <c r="A16" s="64">
        <v>45657</v>
      </c>
      <c r="B16" s="69" t="s">
        <v>189</v>
      </c>
      <c r="C16" s="41" t="s">
        <v>190</v>
      </c>
      <c r="D16" s="6"/>
      <c r="E16" s="86">
        <f>150+175+2.93+2.03+80+209.42+85.4</f>
        <v>704.78</v>
      </c>
      <c r="F16" s="85">
        <f t="shared" si="0"/>
        <v>2987.1979999999521</v>
      </c>
      <c r="I16" s="76"/>
    </row>
    <row r="17" spans="1:7" ht="12" customHeight="1" x14ac:dyDescent="0.3">
      <c r="A17" s="87"/>
      <c r="B17" s="88"/>
      <c r="C17" s="37"/>
      <c r="D17" s="89"/>
      <c r="E17" s="90"/>
      <c r="F17" s="91"/>
    </row>
    <row r="18" spans="1:7" ht="12" customHeight="1" x14ac:dyDescent="0.3">
      <c r="A18" s="87"/>
      <c r="B18" s="88"/>
      <c r="C18" s="37"/>
      <c r="D18" s="89"/>
      <c r="E18" s="90"/>
      <c r="F18" s="91"/>
    </row>
    <row r="19" spans="1:7" ht="12" customHeight="1" x14ac:dyDescent="0.3">
      <c r="A19" s="87"/>
      <c r="B19" s="88"/>
      <c r="C19" s="37"/>
      <c r="D19" s="89"/>
      <c r="E19" s="90"/>
      <c r="F19" s="91"/>
    </row>
    <row r="20" spans="1:7" ht="16.5" customHeight="1" x14ac:dyDescent="0.3">
      <c r="A20" t="s">
        <v>191</v>
      </c>
      <c r="D20" t="s">
        <v>192</v>
      </c>
      <c r="G20" s="32"/>
    </row>
    <row r="21" spans="1:7" ht="12" customHeight="1" x14ac:dyDescent="0.3">
      <c r="A21" t="s">
        <v>4</v>
      </c>
      <c r="D21" t="s">
        <v>11</v>
      </c>
    </row>
    <row r="22" spans="1:7" ht="12" customHeight="1" x14ac:dyDescent="0.3">
      <c r="A22" t="s">
        <v>193</v>
      </c>
    </row>
    <row r="33" spans="3:3" x14ac:dyDescent="0.3">
      <c r="C33" s="92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SENASA DIC 2024</vt:lpstr>
      <vt:lpstr>MANTENIMIENTO DE CLINICA</vt:lpstr>
      <vt:lpstr>FONDO OPERATIVO</vt:lpstr>
      <vt:lpstr>'SENASA DIC 2024'!Área_de_impresión</vt:lpstr>
      <vt:lpstr>'SENASA DIC 2024'!Títulos_a_imprimir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JUANA ADAMES</cp:lastModifiedBy>
  <cp:lastPrinted>2024-12-09T13:31:17Z</cp:lastPrinted>
  <dcterms:created xsi:type="dcterms:W3CDTF">2011-03-23T16:22:02Z</dcterms:created>
  <dcterms:modified xsi:type="dcterms:W3CDTF">2025-01-05T13:19:17Z</dcterms:modified>
</cp:coreProperties>
</file>