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TRABAJOS DE DICIEMBRE 2024/2025- SANTO DOMINGO/PORTAL 2025/ABRIL 2025/"/>
    </mc:Choice>
  </mc:AlternateContent>
  <xr:revisionPtr revIDLastSave="30" documentId="8_{EC94CF5F-F819-4050-AADB-2D2D0F56E26C}" xr6:coauthVersionLast="47" xr6:coauthVersionMax="47" xr10:uidLastSave="{2F1AA66F-AA6F-44DC-826F-8CE9B6FCBA35}"/>
  <bookViews>
    <workbookView xWindow="-120" yWindow="-120" windowWidth="21840" windowHeight="13140" firstSheet="2" activeTab="4" xr2:uid="{54352F7E-FFCA-4DEB-9F67-A849D5DB055D}"/>
  </bookViews>
  <sheets>
    <sheet name="DICIEMBRE 2024" sheetId="50" r:id="rId1"/>
    <sheet name="ENERO 2025" sheetId="51" r:id="rId2"/>
    <sheet name="FEBRERO 2025" sheetId="52" r:id="rId3"/>
    <sheet name="MARZO 2025" sheetId="53" r:id="rId4"/>
    <sheet name="ABRIL 2025" sheetId="54" r:id="rId5"/>
  </sheets>
  <definedNames>
    <definedName name="_xlnm.Print_Area" localSheetId="4">'ABRIL 2025'!$A$1:$D$47</definedName>
    <definedName name="_xlnm.Print_Area" localSheetId="0">'DICIEMBRE 2024'!$A$1:$D$47</definedName>
    <definedName name="_xlnm.Print_Area" localSheetId="1">'ENERO 2025'!$A$1:$D$47</definedName>
    <definedName name="_xlnm.Print_Area" localSheetId="2">'FEBRERO 2025'!$A$1:$D$47</definedName>
    <definedName name="_xlnm.Print_Area" localSheetId="3">'MARZO 2025'!$A$1:$D$47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54" l="1"/>
  <c r="D27" i="54"/>
  <c r="D34" i="54" s="1"/>
  <c r="D19" i="54"/>
  <c r="D14" i="54"/>
  <c r="D14" i="53"/>
  <c r="D32" i="53"/>
  <c r="D27" i="53"/>
  <c r="D19" i="53"/>
  <c r="D21" i="53" s="1"/>
  <c r="D31" i="52"/>
  <c r="D32" i="52" s="1"/>
  <c r="D18" i="52"/>
  <c r="D19" i="52" s="1"/>
  <c r="D27" i="52"/>
  <c r="D14" i="52"/>
  <c r="D32" i="51"/>
  <c r="D27" i="51"/>
  <c r="D34" i="51" s="1"/>
  <c r="D19" i="51"/>
  <c r="D14" i="51"/>
  <c r="D32" i="50"/>
  <c r="D27" i="50"/>
  <c r="D19" i="50"/>
  <c r="D14" i="50"/>
  <c r="D21" i="50"/>
  <c r="D34" i="50"/>
  <c r="D29" i="50"/>
  <c r="E34" i="50"/>
  <c r="E33" i="50"/>
  <c r="D21" i="54" l="1"/>
  <c r="E34" i="54"/>
  <c r="E33" i="54"/>
  <c r="D29" i="54"/>
  <c r="D34" i="53"/>
  <c r="D29" i="53"/>
  <c r="D34" i="52"/>
  <c r="E34" i="52" s="1"/>
  <c r="D21" i="52"/>
  <c r="E33" i="52"/>
  <c r="D29" i="52"/>
  <c r="D29" i="51"/>
  <c r="D21" i="51"/>
  <c r="E34" i="51"/>
  <c r="E33" i="51"/>
  <c r="E34" i="53" l="1"/>
  <c r="E33" i="53"/>
</calcChain>
</file>

<file path=xl/sharedStrings.xml><?xml version="1.0" encoding="utf-8"?>
<sst xmlns="http://schemas.openxmlformats.org/spreadsheetml/2006/main" count="190" uniqueCount="43">
  <si>
    <t>República Dominicana</t>
  </si>
  <si>
    <r>
      <t>Servicio Nacional De Salud</t>
    </r>
    <r>
      <rPr>
        <b/>
        <sz val="14"/>
        <color indexed="8"/>
        <rFont val="Monotype Corsiva"/>
        <family val="4"/>
      </rPr>
      <t xml:space="preserve"> </t>
    </r>
  </si>
  <si>
    <t>Servicio Regional de Salud Norcentral II.</t>
  </si>
  <si>
    <t>Balance General</t>
  </si>
  <si>
    <t>Al 31 DICIEMBRE  2024</t>
  </si>
  <si>
    <t xml:space="preserve">(Valores en RD$) </t>
  </si>
  <si>
    <t>Activos</t>
  </si>
  <si>
    <t xml:space="preserve">Activos Corrientes  </t>
  </si>
  <si>
    <t xml:space="preserve">         Efectivo y equivalentes de efectivo</t>
  </si>
  <si>
    <t xml:space="preserve">         Cuenta por Cobrar</t>
  </si>
  <si>
    <t xml:space="preserve">        Inventarios de Consumo</t>
  </si>
  <si>
    <t xml:space="preserve">        Otros activos corrientes</t>
  </si>
  <si>
    <t>Total activos corrientes</t>
  </si>
  <si>
    <t xml:space="preserve">Activos No Corrientes </t>
  </si>
  <si>
    <t xml:space="preserve">          Bienes de Uso (Activos no Financieros)</t>
  </si>
  <si>
    <t xml:space="preserve">          Otros Activos Neto</t>
  </si>
  <si>
    <t>Total activos no corrientes</t>
  </si>
  <si>
    <t>Total Activos</t>
  </si>
  <si>
    <t xml:space="preserve">   </t>
  </si>
  <si>
    <t>Pasivos</t>
  </si>
  <si>
    <t>Pasivos Corrientes</t>
  </si>
  <si>
    <t xml:space="preserve">       Cuentas por Pagar a corto plazo</t>
  </si>
  <si>
    <t xml:space="preserve">         Otros pasivos corrientes  </t>
  </si>
  <si>
    <t>Total pasivos corrientes</t>
  </si>
  <si>
    <t xml:space="preserve">Total de pasivos </t>
  </si>
  <si>
    <t>Patrimonio</t>
  </si>
  <si>
    <t xml:space="preserve">       Patrimonio Institucional</t>
  </si>
  <si>
    <t>Total Patrimonio</t>
  </si>
  <si>
    <t>Total pasivos y patrimonio</t>
  </si>
  <si>
    <t xml:space="preserve">                       Preparado por: Licda.  Leynis Lantigua                  </t>
  </si>
  <si>
    <t xml:space="preserve">                                                               Revisado por: Licda. Juana Adames</t>
  </si>
  <si>
    <t>Coordinadora  Financiera</t>
  </si>
  <si>
    <t xml:space="preserve">            Coordinadora Financiera Administrativa</t>
  </si>
  <si>
    <t xml:space="preserve">                          SRSN-II</t>
  </si>
  <si>
    <t xml:space="preserve">                                        SRSN-II</t>
  </si>
  <si>
    <t xml:space="preserve">                                    Aprobado por: Dr.Bernardo Antonio Hilario</t>
  </si>
  <si>
    <t xml:space="preserve">                                                              Director  Regional </t>
  </si>
  <si>
    <t xml:space="preserve">                                                              SRSN-II</t>
  </si>
  <si>
    <t>Al 31 ENERO 2025</t>
  </si>
  <si>
    <t>Servicio Regional de Salud Cibao Norte</t>
  </si>
  <si>
    <t>Al 28 DE FEBRERO 2025</t>
  </si>
  <si>
    <t>Al 31 DE MARZO  2025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</si>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</sst>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Monotype Corsiva"/>
      <family val="4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Monotype Corsiva"/>
      <family val="4"/>
    </font>
    <font>
      <b/>
      <sz val="14"/>
      <color theme="1"/>
      <name val="Monotype Corsiva"/>
      <family val="4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Calibri"/>
      <family val="2"/>
      <scheme val="minor"/>
    </font>
    <font>
      <sz val="11"/>
      <color theme="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0" fontId="1" fillId="0" borderId="0"/>
    <xf numFmtId="0" fontId="5" fillId="0" borderId="0"/>
    <xf numFmtId="0" fontId="1" fillId="0" borderId="0"/>
  </cellStyleXfs>
  <cellXfs count="57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justify"/>
    </xf>
    <xf numFmtId="0" fontId="16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2" borderId="0" xfId="0" applyFont="1" applyFill="1" applyAlignment="1">
      <alignment horizontal="justify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4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165" fontId="5" fillId="0" borderId="0" xfId="1" applyFont="1"/>
    <xf numFmtId="164" fontId="0" fillId="0" borderId="0" xfId="0" applyNumberFormat="1"/>
    <xf numFmtId="164" fontId="6" fillId="0" borderId="0" xfId="0" applyNumberFormat="1" applyFont="1"/>
    <xf numFmtId="0" fontId="6" fillId="0" borderId="0" xfId="0" applyFont="1"/>
    <xf numFmtId="0" fontId="23" fillId="0" borderId="0" xfId="0" applyFont="1"/>
    <xf numFmtId="164" fontId="24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right"/>
    </xf>
    <xf numFmtId="164" fontId="22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164" fontId="15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17" fillId="2" borderId="3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right" vertical="center"/>
    </xf>
    <xf numFmtId="164" fontId="17" fillId="2" borderId="4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4" xfId="0" applyNumberFormat="1" applyFont="1" applyFill="1" applyBorder="1" applyAlignment="1">
      <alignment horizontal="right"/>
    </xf>
    <xf numFmtId="0" fontId="21" fillId="2" borderId="0" xfId="0" applyFont="1" applyFill="1" applyAlignment="1">
      <alignment horizontal="right"/>
    </xf>
    <xf numFmtId="0" fontId="22" fillId="2" borderId="0" xfId="0" applyFont="1" applyFill="1" applyAlignment="1">
      <alignment horizontal="right"/>
    </xf>
    <xf numFmtId="3" fontId="25" fillId="3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3" fontId="25" fillId="3" borderId="2" xfId="0" applyNumberFormat="1" applyFont="1" applyFill="1" applyBorder="1" applyAlignment="1">
      <alignment vertical="center"/>
    </xf>
    <xf numFmtId="3" fontId="25" fillId="3" borderId="0" xfId="0" applyNumberFormat="1" applyFont="1" applyFill="1"/>
    <xf numFmtId="164" fontId="22" fillId="2" borderId="0" xfId="0" applyNumberFormat="1" applyFont="1" applyFill="1"/>
    <xf numFmtId="0" fontId="12" fillId="0" borderId="0" xfId="0" applyFont="1" applyAlignment="1">
      <alignment horizontal="center" wrapText="1"/>
    </xf>
    <xf numFmtId="3" fontId="26" fillId="3" borderId="0" xfId="0" applyNumberFormat="1" applyFont="1" applyFill="1" applyAlignment="1">
      <alignment horizontal="right" vertical="center" wrapText="1"/>
    </xf>
    <xf numFmtId="164" fontId="20" fillId="2" borderId="0" xfId="0" applyNumberFormat="1" applyFont="1" applyFill="1" applyAlignment="1">
      <alignment horizontal="right" wrapText="1"/>
    </xf>
    <xf numFmtId="3" fontId="25" fillId="3" borderId="2" xfId="0" applyNumberFormat="1" applyFont="1" applyFill="1" applyBorder="1" applyAlignment="1">
      <alignment vertical="center" wrapText="1"/>
    </xf>
  </cellXfs>
  <cellStyles count="12">
    <cellStyle name="Millares" xfId="1" builtinId="3"/>
    <cellStyle name="Millares 2" xfId="2" xr:uid="{18095104-2D56-4A05-B694-274C682E5497}"/>
    <cellStyle name="Millares 3" xfId="3" xr:uid="{02F2C3C5-D26E-4C79-A632-6BE7A068E478}"/>
    <cellStyle name="Millares 3 2" xfId="4" xr:uid="{1D246014-A8BB-409D-95B2-324189C37B35}"/>
    <cellStyle name="Millares 4" xfId="5" xr:uid="{60B0FA88-920E-4592-87A2-FFB2AE7FC682}"/>
    <cellStyle name="Millares 5" xfId="6" xr:uid="{ED4474EF-34BC-48B2-BDA2-095832FF4FE2}"/>
    <cellStyle name="Moneda 2" xfId="7" xr:uid="{598778D4-FB92-49D3-ADF9-7B1E5A9E2CBB}"/>
    <cellStyle name="Normal" xfId="0" builtinId="0"/>
    <cellStyle name="Normal 2" xfId="8" xr:uid="{6E05788E-11F9-4AD9-A01E-A77B17B536CA}"/>
    <cellStyle name="Normal 2 2" xfId="9" xr:uid="{987B67BF-BBD4-46A7-815F-2978267544EB}"/>
    <cellStyle name="Normal 2 2 2" xfId="10" xr:uid="{C0CAC962-E641-49B4-A73A-2BFF0BE079FF}"/>
    <cellStyle name="Normal 3" xfId="11" xr:uid="{B00D6FA4-69FF-4844-9768-0871AA06A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57150</xdr:rowOff>
    </xdr:from>
    <xdr:to>
      <xdr:col>1</xdr:col>
      <xdr:colOff>1571625</xdr:colOff>
      <xdr:row>2</xdr:row>
      <xdr:rowOff>228600</xdr:rowOff>
    </xdr:to>
    <xdr:pic>
      <xdr:nvPicPr>
        <xdr:cNvPr id="48130" name="Picture 2" descr="Imagen3">
          <a:extLst>
            <a:ext uri="{FF2B5EF4-FFF2-40B4-BE49-F238E27FC236}">
              <a16:creationId xmlns:a16="http://schemas.microsoft.com/office/drawing/2014/main" id="{E01D3A24-DD8D-C6AF-5557-539E1D26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715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219075</xdr:rowOff>
    </xdr:from>
    <xdr:to>
      <xdr:col>1</xdr:col>
      <xdr:colOff>1952626</xdr:colOff>
      <xdr:row>3</xdr:row>
      <xdr:rowOff>153600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D8A0C5-DCD0-3EFD-BE29-BB263B36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19075"/>
          <a:ext cx="1943100" cy="65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219075</xdr:rowOff>
    </xdr:from>
    <xdr:to>
      <xdr:col>1</xdr:col>
      <xdr:colOff>1952626</xdr:colOff>
      <xdr:row>3</xdr:row>
      <xdr:rowOff>153600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AA69D0-9AEE-4E40-B1F9-7F2FBFD7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19075"/>
          <a:ext cx="1943100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219075</xdr:rowOff>
    </xdr:from>
    <xdr:to>
      <xdr:col>1</xdr:col>
      <xdr:colOff>1952626</xdr:colOff>
      <xdr:row>3</xdr:row>
      <xdr:rowOff>163125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5DB0C-B07A-4BCB-BCF6-0FD42BF2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19075"/>
          <a:ext cx="1943100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219075</xdr:rowOff>
    </xdr:from>
    <xdr:to>
      <xdr:col>1</xdr:col>
      <xdr:colOff>1952626</xdr:colOff>
      <xdr:row>3</xdr:row>
      <xdr:rowOff>163125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B337DA-A83C-4727-8DAD-F4280F67B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19075"/>
          <a:ext cx="1943100" cy="6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01C9-CA3F-402F-B27B-1023DFD6ABA0}">
  <dimension ref="A1:G46"/>
  <sheetViews>
    <sheetView view="pageBreakPreview" zoomScale="60" zoomScaleNormal="100" workbookViewId="0">
      <selection sqref="A1:D47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45.85546875" style="33" customWidth="1"/>
    <col min="5" max="5" width="29.5703125" style="28" customWidth="1"/>
  </cols>
  <sheetData>
    <row r="1" spans="1:5" ht="18.75" x14ac:dyDescent="0.3">
      <c r="C1" s="1" t="s">
        <v>0</v>
      </c>
      <c r="D1" s="34"/>
    </row>
    <row r="2" spans="1:5" ht="19.5" x14ac:dyDescent="0.35">
      <c r="B2" s="4"/>
      <c r="C2" s="7" t="s">
        <v>1</v>
      </c>
      <c r="D2" s="34"/>
    </row>
    <row r="3" spans="1:5" ht="18.75" x14ac:dyDescent="0.3">
      <c r="B3" s="4"/>
      <c r="C3" s="2" t="s">
        <v>2</v>
      </c>
      <c r="D3" s="34"/>
    </row>
    <row r="4" spans="1:5" s="6" customFormat="1" ht="19.5" customHeight="1" x14ac:dyDescent="0.25">
      <c r="C4" s="5" t="s">
        <v>3</v>
      </c>
      <c r="D4" s="35"/>
      <c r="E4" s="29"/>
    </row>
    <row r="5" spans="1:5" s="6" customFormat="1" ht="15.75" x14ac:dyDescent="0.25">
      <c r="C5" s="5" t="s">
        <v>4</v>
      </c>
      <c r="D5" s="35"/>
      <c r="E5" s="29"/>
    </row>
    <row r="6" spans="1:5" s="6" customFormat="1" ht="15.75" x14ac:dyDescent="0.25">
      <c r="C6" s="5" t="s">
        <v>5</v>
      </c>
      <c r="D6" s="35"/>
      <c r="E6" s="29"/>
    </row>
    <row r="7" spans="1:5" ht="2.25" hidden="1" customHeight="1" x14ac:dyDescent="0.35">
      <c r="C7" s="3"/>
    </row>
    <row r="8" spans="1:5" ht="15.75" x14ac:dyDescent="0.25">
      <c r="B8" s="18" t="s">
        <v>6</v>
      </c>
      <c r="C8" s="8"/>
      <c r="D8" s="31"/>
    </row>
    <row r="9" spans="1:5" ht="17.25" customHeight="1" x14ac:dyDescent="0.25">
      <c r="B9" s="12" t="s">
        <v>7</v>
      </c>
      <c r="C9" s="10"/>
      <c r="D9" s="36"/>
    </row>
    <row r="10" spans="1:5" ht="17.25" customHeight="1" x14ac:dyDescent="0.25">
      <c r="B10" s="11" t="s">
        <v>8</v>
      </c>
      <c r="C10" s="10"/>
      <c r="D10" s="48">
        <v>65934951.729999989</v>
      </c>
    </row>
    <row r="11" spans="1:5" ht="17.25" customHeight="1" x14ac:dyDescent="0.25">
      <c r="B11" s="11" t="s">
        <v>9</v>
      </c>
      <c r="C11" s="10"/>
      <c r="D11" s="49">
        <v>2053141.0999999996</v>
      </c>
    </row>
    <row r="12" spans="1:5" ht="17.25" customHeight="1" x14ac:dyDescent="0.25">
      <c r="B12" s="11" t="s">
        <v>10</v>
      </c>
      <c r="C12" s="10"/>
      <c r="D12" s="37">
        <v>0</v>
      </c>
    </row>
    <row r="13" spans="1:5" ht="17.25" customHeight="1" x14ac:dyDescent="0.25">
      <c r="B13" s="11" t="s">
        <v>11</v>
      </c>
      <c r="C13" s="10"/>
      <c r="D13" s="38">
        <v>0</v>
      </c>
    </row>
    <row r="14" spans="1:5" ht="17.25" customHeight="1" x14ac:dyDescent="0.25">
      <c r="B14" s="12" t="s">
        <v>12</v>
      </c>
      <c r="C14" s="10"/>
      <c r="D14" s="39">
        <f>SUM(D10:D13)</f>
        <v>67988092.829999983</v>
      </c>
    </row>
    <row r="15" spans="1:5" ht="12.75" customHeight="1" x14ac:dyDescent="0.25">
      <c r="A15" s="15"/>
      <c r="B15" s="16"/>
      <c r="C15" s="17"/>
      <c r="D15" s="40"/>
    </row>
    <row r="16" spans="1:5" ht="15" customHeight="1" x14ac:dyDescent="0.25">
      <c r="B16" s="12" t="s">
        <v>13</v>
      </c>
      <c r="C16" s="10"/>
      <c r="D16" s="41"/>
    </row>
    <row r="17" spans="2:5" ht="15.75" x14ac:dyDescent="0.25">
      <c r="B17" s="11" t="s">
        <v>14</v>
      </c>
      <c r="C17" s="10"/>
      <c r="D17" s="50">
        <v>15667224.285</v>
      </c>
    </row>
    <row r="18" spans="2:5" ht="15.75" x14ac:dyDescent="0.25">
      <c r="B18" s="11" t="s">
        <v>15</v>
      </c>
      <c r="C18" s="10"/>
      <c r="D18" s="32">
        <v>0</v>
      </c>
    </row>
    <row r="19" spans="2:5" ht="15.75" x14ac:dyDescent="0.25">
      <c r="B19" s="12" t="s">
        <v>16</v>
      </c>
      <c r="C19" s="10"/>
      <c r="D19" s="39">
        <f>SUM(D15:D18)</f>
        <v>15667224.285</v>
      </c>
    </row>
    <row r="20" spans="2:5" ht="10.5" customHeight="1" x14ac:dyDescent="0.25">
      <c r="B20" s="11"/>
      <c r="C20" s="11"/>
      <c r="D20" s="31"/>
    </row>
    <row r="21" spans="2:5" ht="16.5" thickBot="1" x14ac:dyDescent="0.3">
      <c r="B21" s="12" t="s">
        <v>17</v>
      </c>
      <c r="C21" s="10" t="s">
        <v>18</v>
      </c>
      <c r="D21" s="42">
        <f>SUM(D14+D19)</f>
        <v>83655317.11499998</v>
      </c>
      <c r="E21" s="27"/>
    </row>
    <row r="22" spans="2:5" ht="13.5" customHeight="1" thickTop="1" x14ac:dyDescent="0.25">
      <c r="B22" s="11"/>
      <c r="C22" s="11"/>
      <c r="D22" s="31"/>
    </row>
    <row r="23" spans="2:5" ht="15.75" x14ac:dyDescent="0.25">
      <c r="B23" s="9" t="s">
        <v>19</v>
      </c>
      <c r="C23" s="11"/>
      <c r="D23" s="31"/>
      <c r="E23" s="27"/>
    </row>
    <row r="24" spans="2:5" ht="15.75" x14ac:dyDescent="0.25">
      <c r="B24" s="12" t="s">
        <v>20</v>
      </c>
      <c r="C24" s="11"/>
      <c r="D24" s="43"/>
    </row>
    <row r="25" spans="2:5" ht="15.75" x14ac:dyDescent="0.25">
      <c r="B25" s="11" t="s">
        <v>21</v>
      </c>
      <c r="C25" s="11"/>
      <c r="D25" s="32">
        <v>1587716.8000000017</v>
      </c>
    </row>
    <row r="26" spans="2:5" ht="15.75" x14ac:dyDescent="0.25">
      <c r="B26" s="13" t="s">
        <v>22</v>
      </c>
      <c r="C26" s="11"/>
      <c r="D26" s="51">
        <v>7386196</v>
      </c>
    </row>
    <row r="27" spans="2:5" ht="15.75" x14ac:dyDescent="0.25">
      <c r="B27" s="14" t="s">
        <v>23</v>
      </c>
      <c r="C27" s="11"/>
      <c r="D27" s="44">
        <f>SUM(D25:D26)</f>
        <v>8973912.8000000007</v>
      </c>
    </row>
    <row r="28" spans="2:5" ht="15.75" x14ac:dyDescent="0.25">
      <c r="B28" s="14"/>
      <c r="C28" s="11"/>
      <c r="D28" s="43"/>
    </row>
    <row r="29" spans="2:5" ht="16.5" customHeight="1" thickBot="1" x14ac:dyDescent="0.3">
      <c r="B29" s="23" t="s">
        <v>24</v>
      </c>
      <c r="C29" s="11"/>
      <c r="D29" s="45">
        <f>SUM(D27:D28)</f>
        <v>8973912.8000000007</v>
      </c>
    </row>
    <row r="30" spans="2:5" ht="17.25" thickTop="1" thickBot="1" x14ac:dyDescent="0.3">
      <c r="B30" s="24" t="s">
        <v>25</v>
      </c>
      <c r="C30" s="11"/>
      <c r="D30" s="31"/>
    </row>
    <row r="31" spans="2:5" ht="15.75" x14ac:dyDescent="0.25">
      <c r="B31" s="13" t="s">
        <v>26</v>
      </c>
      <c r="C31" s="11"/>
      <c r="D31" s="50">
        <v>74681403.909998998</v>
      </c>
    </row>
    <row r="32" spans="2:5" ht="15.75" x14ac:dyDescent="0.25">
      <c r="B32" s="14" t="s">
        <v>27</v>
      </c>
      <c r="C32" s="11"/>
      <c r="D32" s="44">
        <f>SUM(D31)</f>
        <v>74681403.909998998</v>
      </c>
    </row>
    <row r="33" spans="2:7" ht="15.75" x14ac:dyDescent="0.25">
      <c r="B33" s="11"/>
      <c r="C33" s="11"/>
      <c r="D33" s="31"/>
      <c r="E33" s="30">
        <f>+D34-D21</f>
        <v>9.4899013638496399E-2</v>
      </c>
    </row>
    <row r="34" spans="2:7" ht="16.5" thickBot="1" x14ac:dyDescent="0.3">
      <c r="B34" s="12" t="s">
        <v>28</v>
      </c>
      <c r="C34" s="11"/>
      <c r="D34" s="42">
        <f>SUM(D27+D31)+0.4999</f>
        <v>83655317.209898993</v>
      </c>
      <c r="E34" s="27">
        <f>+D34-D21</f>
        <v>9.4899013638496399E-2</v>
      </c>
      <c r="F34" s="26"/>
      <c r="G34" s="26"/>
    </row>
    <row r="35" spans="2:7" ht="16.5" thickTop="1" x14ac:dyDescent="0.25">
      <c r="B35" s="12"/>
      <c r="C35" s="11"/>
      <c r="D35" s="41"/>
      <c r="E35" s="27"/>
    </row>
    <row r="36" spans="2:7" ht="15.75" x14ac:dyDescent="0.25">
      <c r="B36" s="12"/>
      <c r="C36" s="11"/>
      <c r="D36" s="41"/>
      <c r="E36" s="27"/>
    </row>
    <row r="37" spans="2:7" ht="20.25" customHeight="1" x14ac:dyDescent="0.25">
      <c r="B37" s="11"/>
      <c r="C37" s="11"/>
      <c r="D37" s="31"/>
    </row>
    <row r="38" spans="2:7" x14ac:dyDescent="0.25">
      <c r="B38" s="20" t="s">
        <v>29</v>
      </c>
      <c r="C38" s="20" t="s">
        <v>30</v>
      </c>
      <c r="D38" s="46"/>
      <c r="F38" s="25"/>
    </row>
    <row r="39" spans="2:7" x14ac:dyDescent="0.25">
      <c r="B39" s="20" t="s">
        <v>31</v>
      </c>
      <c r="C39" s="21" t="s">
        <v>32</v>
      </c>
      <c r="D39" s="46"/>
      <c r="F39" s="25"/>
    </row>
    <row r="40" spans="2:7" x14ac:dyDescent="0.25">
      <c r="B40" s="19" t="s">
        <v>33</v>
      </c>
      <c r="C40" s="19" t="s">
        <v>34</v>
      </c>
      <c r="D40" s="46"/>
      <c r="F40" s="25"/>
    </row>
    <row r="41" spans="2:7" x14ac:dyDescent="0.25">
      <c r="B41" s="19"/>
      <c r="C41" s="19"/>
      <c r="D41" s="46"/>
      <c r="F41" s="25"/>
    </row>
    <row r="42" spans="2:7" x14ac:dyDescent="0.25">
      <c r="B42" s="19"/>
      <c r="C42" s="19"/>
      <c r="D42" s="46"/>
      <c r="F42" s="25"/>
    </row>
    <row r="43" spans="2:7" ht="5.25" customHeight="1" x14ac:dyDescent="0.25">
      <c r="B43" s="19"/>
      <c r="C43" s="19"/>
      <c r="D43" s="46"/>
      <c r="F43" s="25"/>
    </row>
    <row r="44" spans="2:7" x14ac:dyDescent="0.25">
      <c r="B44" s="19" t="s">
        <v>35</v>
      </c>
      <c r="C44" s="22"/>
      <c r="D44" s="47"/>
      <c r="F44" s="25"/>
    </row>
    <row r="45" spans="2:7" x14ac:dyDescent="0.25">
      <c r="B45" s="19" t="s">
        <v>36</v>
      </c>
      <c r="C45" s="22"/>
      <c r="D45" s="47"/>
      <c r="F45" s="25"/>
    </row>
    <row r="46" spans="2:7" x14ac:dyDescent="0.25">
      <c r="B46" s="19" t="s">
        <v>37</v>
      </c>
      <c r="C46" s="22"/>
      <c r="D46" s="47"/>
      <c r="F46" s="25"/>
    </row>
  </sheetData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E351-FA4A-4F9E-AEE6-AE8CD08239F5}">
  <dimension ref="A1:G46"/>
  <sheetViews>
    <sheetView zoomScaleNormal="100" workbookViewId="0">
      <selection activeCell="C5" sqref="C5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45.85546875" style="33" customWidth="1"/>
    <col min="5" max="5" width="29.5703125" style="28" customWidth="1"/>
  </cols>
  <sheetData>
    <row r="1" spans="1:5" ht="18.75" x14ac:dyDescent="0.3">
      <c r="C1" s="1" t="s">
        <v>0</v>
      </c>
      <c r="D1" s="34"/>
    </row>
    <row r="2" spans="1:5" ht="19.5" x14ac:dyDescent="0.35">
      <c r="B2" s="4"/>
      <c r="C2" s="7" t="s">
        <v>1</v>
      </c>
      <c r="D2" s="34"/>
    </row>
    <row r="3" spans="1:5" ht="18.75" x14ac:dyDescent="0.3">
      <c r="B3" s="4"/>
      <c r="C3" s="2" t="s">
        <v>2</v>
      </c>
      <c r="D3" s="34"/>
    </row>
    <row r="4" spans="1:5" s="6" customFormat="1" ht="19.5" customHeight="1" x14ac:dyDescent="0.25">
      <c r="C4" s="5" t="s">
        <v>3</v>
      </c>
      <c r="D4" s="35"/>
      <c r="E4" s="29"/>
    </row>
    <row r="5" spans="1:5" s="6" customFormat="1" ht="15.75" x14ac:dyDescent="0.25">
      <c r="C5" s="5" t="s">
        <v>38</v>
      </c>
      <c r="D5" s="35"/>
      <c r="E5" s="29"/>
    </row>
    <row r="6" spans="1:5" s="6" customFormat="1" ht="15.75" x14ac:dyDescent="0.25">
      <c r="C6" s="5" t="s">
        <v>5</v>
      </c>
      <c r="D6" s="35"/>
      <c r="E6" s="29"/>
    </row>
    <row r="7" spans="1:5" ht="2.25" hidden="1" customHeight="1" x14ac:dyDescent="0.35">
      <c r="C7" s="3"/>
    </row>
    <row r="8" spans="1:5" ht="15.75" x14ac:dyDescent="0.25">
      <c r="B8" s="18" t="s">
        <v>6</v>
      </c>
      <c r="C8" s="8"/>
      <c r="D8" s="31"/>
    </row>
    <row r="9" spans="1:5" ht="17.25" customHeight="1" x14ac:dyDescent="0.25">
      <c r="B9" s="12" t="s">
        <v>7</v>
      </c>
      <c r="C9" s="10"/>
      <c r="D9" s="36"/>
    </row>
    <row r="10" spans="1:5" ht="17.25" customHeight="1" x14ac:dyDescent="0.25">
      <c r="B10" s="11" t="s">
        <v>8</v>
      </c>
      <c r="C10" s="10"/>
      <c r="D10" s="48">
        <v>70409393.189999998</v>
      </c>
    </row>
    <row r="11" spans="1:5" ht="17.25" customHeight="1" x14ac:dyDescent="0.25">
      <c r="B11" s="11" t="s">
        <v>9</v>
      </c>
      <c r="C11" s="10"/>
      <c r="D11" s="52">
        <v>2135392.0999999996</v>
      </c>
    </row>
    <row r="12" spans="1:5" ht="17.25" customHeight="1" x14ac:dyDescent="0.25">
      <c r="B12" s="11" t="s">
        <v>10</v>
      </c>
      <c r="C12" s="10"/>
      <c r="D12" s="37">
        <v>0</v>
      </c>
    </row>
    <row r="13" spans="1:5" ht="17.25" customHeight="1" x14ac:dyDescent="0.25">
      <c r="B13" s="11" t="s">
        <v>11</v>
      </c>
      <c r="C13" s="10"/>
      <c r="D13" s="38">
        <v>0</v>
      </c>
    </row>
    <row r="14" spans="1:5" ht="17.25" customHeight="1" x14ac:dyDescent="0.25">
      <c r="B14" s="12" t="s">
        <v>12</v>
      </c>
      <c r="C14" s="10"/>
      <c r="D14" s="39">
        <f>SUM(D10:D13)</f>
        <v>72544785.289999992</v>
      </c>
    </row>
    <row r="15" spans="1:5" ht="12.75" customHeight="1" x14ac:dyDescent="0.25">
      <c r="A15" s="15"/>
      <c r="B15" s="16"/>
      <c r="C15" s="17"/>
      <c r="D15" s="40"/>
    </row>
    <row r="16" spans="1:5" ht="15" customHeight="1" x14ac:dyDescent="0.25">
      <c r="B16" s="12" t="s">
        <v>13</v>
      </c>
      <c r="C16" s="10"/>
      <c r="D16" s="41"/>
    </row>
    <row r="17" spans="2:5" ht="15.75" x14ac:dyDescent="0.25">
      <c r="B17" s="11" t="s">
        <v>14</v>
      </c>
      <c r="C17" s="10"/>
      <c r="D17" s="50">
        <v>15554724.57375</v>
      </c>
    </row>
    <row r="18" spans="2:5" ht="15.75" x14ac:dyDescent="0.25">
      <c r="B18" s="11" t="s">
        <v>15</v>
      </c>
      <c r="C18" s="10"/>
      <c r="D18" s="32">
        <v>0</v>
      </c>
    </row>
    <row r="19" spans="2:5" ht="15.75" x14ac:dyDescent="0.25">
      <c r="B19" s="12" t="s">
        <v>16</v>
      </c>
      <c r="C19" s="10"/>
      <c r="D19" s="39">
        <f>SUM(D15:D18)</f>
        <v>15554724.57375</v>
      </c>
    </row>
    <row r="20" spans="2:5" ht="10.5" customHeight="1" x14ac:dyDescent="0.25">
      <c r="B20" s="11"/>
      <c r="C20" s="11"/>
      <c r="D20" s="31"/>
    </row>
    <row r="21" spans="2:5" ht="16.5" thickBot="1" x14ac:dyDescent="0.3">
      <c r="B21" s="12" t="s">
        <v>17</v>
      </c>
      <c r="C21" s="10" t="s">
        <v>18</v>
      </c>
      <c r="D21" s="42">
        <f>SUM(D14+D19)</f>
        <v>88099509.863749996</v>
      </c>
      <c r="E21" s="27"/>
    </row>
    <row r="22" spans="2:5" ht="13.5" customHeight="1" thickTop="1" x14ac:dyDescent="0.25">
      <c r="B22" s="11"/>
      <c r="C22" s="11"/>
      <c r="D22" s="31"/>
    </row>
    <row r="23" spans="2:5" ht="15.75" x14ac:dyDescent="0.25">
      <c r="B23" s="9" t="s">
        <v>19</v>
      </c>
      <c r="C23" s="11"/>
      <c r="D23" s="31"/>
      <c r="E23" s="27"/>
    </row>
    <row r="24" spans="2:5" ht="15.75" x14ac:dyDescent="0.25">
      <c r="B24" s="12" t="s">
        <v>20</v>
      </c>
      <c r="C24" s="11"/>
      <c r="D24" s="43"/>
    </row>
    <row r="25" spans="2:5" ht="15.75" x14ac:dyDescent="0.25">
      <c r="B25" s="11" t="s">
        <v>21</v>
      </c>
      <c r="C25" s="11"/>
      <c r="D25" s="32">
        <v>6193436</v>
      </c>
    </row>
    <row r="26" spans="2:5" ht="15.75" x14ac:dyDescent="0.25">
      <c r="B26" s="13" t="s">
        <v>22</v>
      </c>
      <c r="C26" s="11"/>
      <c r="D26" s="51">
        <v>0</v>
      </c>
    </row>
    <row r="27" spans="2:5" ht="15.75" x14ac:dyDescent="0.25">
      <c r="B27" s="14" t="s">
        <v>23</v>
      </c>
      <c r="C27" s="11"/>
      <c r="D27" s="44">
        <f>SUM(D25:D26)</f>
        <v>6193436</v>
      </c>
    </row>
    <row r="28" spans="2:5" ht="15.75" x14ac:dyDescent="0.25">
      <c r="B28" s="14"/>
      <c r="C28" s="11"/>
      <c r="D28" s="43"/>
    </row>
    <row r="29" spans="2:5" ht="16.5" customHeight="1" thickBot="1" x14ac:dyDescent="0.3">
      <c r="B29" s="23" t="s">
        <v>24</v>
      </c>
      <c r="C29" s="11"/>
      <c r="D29" s="45">
        <f>SUM(D27:D28)</f>
        <v>6193436</v>
      </c>
    </row>
    <row r="30" spans="2:5" ht="17.25" thickTop="1" thickBot="1" x14ac:dyDescent="0.3">
      <c r="B30" s="24" t="s">
        <v>25</v>
      </c>
      <c r="C30" s="11"/>
      <c r="D30" s="31"/>
    </row>
    <row r="31" spans="2:5" ht="15.75" x14ac:dyDescent="0.25">
      <c r="B31" s="13" t="s">
        <v>26</v>
      </c>
      <c r="C31" s="11"/>
      <c r="D31" s="50">
        <v>81906073.379997998</v>
      </c>
    </row>
    <row r="32" spans="2:5" ht="15.75" x14ac:dyDescent="0.25">
      <c r="B32" s="14" t="s">
        <v>27</v>
      </c>
      <c r="C32" s="11"/>
      <c r="D32" s="44">
        <f>SUM(D31)</f>
        <v>81906073.379997998</v>
      </c>
    </row>
    <row r="33" spans="2:7" ht="15.75" x14ac:dyDescent="0.25">
      <c r="B33" s="11"/>
      <c r="C33" s="11"/>
      <c r="D33" s="31"/>
      <c r="E33" s="30">
        <f>+D34-D21</f>
        <v>1.6148000955581665E-2</v>
      </c>
    </row>
    <row r="34" spans="2:7" ht="16.5" thickBot="1" x14ac:dyDescent="0.3">
      <c r="B34" s="12" t="s">
        <v>28</v>
      </c>
      <c r="C34" s="11"/>
      <c r="D34" s="42">
        <f>SUM(D27+D31)+0.4999</f>
        <v>88099509.879897997</v>
      </c>
      <c r="E34" s="27">
        <f>+D34-D21</f>
        <v>1.6148000955581665E-2</v>
      </c>
      <c r="F34" s="26"/>
      <c r="G34" s="26"/>
    </row>
    <row r="35" spans="2:7" ht="16.5" thickTop="1" x14ac:dyDescent="0.25">
      <c r="B35" s="12"/>
      <c r="C35" s="11"/>
      <c r="D35" s="41"/>
      <c r="E35" s="27"/>
    </row>
    <row r="36" spans="2:7" ht="15.75" x14ac:dyDescent="0.25">
      <c r="B36" s="12"/>
      <c r="C36" s="11"/>
      <c r="D36" s="41"/>
      <c r="E36" s="27"/>
    </row>
    <row r="37" spans="2:7" ht="20.25" customHeight="1" x14ac:dyDescent="0.25">
      <c r="B37" s="11"/>
      <c r="C37" s="11"/>
      <c r="D37" s="31"/>
    </row>
    <row r="38" spans="2:7" x14ac:dyDescent="0.25">
      <c r="B38" s="20" t="s">
        <v>29</v>
      </c>
      <c r="C38" s="20" t="s">
        <v>30</v>
      </c>
      <c r="D38" s="46"/>
      <c r="F38" s="25"/>
    </row>
    <row r="39" spans="2:7" x14ac:dyDescent="0.25">
      <c r="B39" s="20" t="s">
        <v>31</v>
      </c>
      <c r="C39" s="21" t="s">
        <v>32</v>
      </c>
      <c r="D39" s="46"/>
      <c r="F39" s="25"/>
    </row>
    <row r="40" spans="2:7" x14ac:dyDescent="0.25">
      <c r="B40" s="19" t="s">
        <v>33</v>
      </c>
      <c r="C40" s="19" t="s">
        <v>34</v>
      </c>
      <c r="D40" s="46"/>
      <c r="F40" s="25"/>
    </row>
    <row r="41" spans="2:7" x14ac:dyDescent="0.25">
      <c r="B41" s="19"/>
      <c r="C41" s="19"/>
      <c r="D41" s="46"/>
      <c r="F41" s="25"/>
    </row>
    <row r="42" spans="2:7" x14ac:dyDescent="0.25">
      <c r="B42" s="19"/>
      <c r="C42" s="19"/>
      <c r="D42" s="46"/>
      <c r="F42" s="25"/>
    </row>
    <row r="43" spans="2:7" ht="5.25" customHeight="1" x14ac:dyDescent="0.25">
      <c r="B43" s="19"/>
      <c r="C43" s="19"/>
      <c r="D43" s="46"/>
      <c r="F43" s="25"/>
    </row>
    <row r="44" spans="2:7" x14ac:dyDescent="0.25">
      <c r="B44" s="19" t="s">
        <v>35</v>
      </c>
      <c r="C44" s="22"/>
      <c r="D44" s="47"/>
      <c r="F44" s="25"/>
    </row>
    <row r="45" spans="2:7" x14ac:dyDescent="0.25">
      <c r="B45" s="19" t="s">
        <v>36</v>
      </c>
      <c r="C45" s="22"/>
      <c r="D45" s="47"/>
      <c r="F45" s="25"/>
    </row>
    <row r="46" spans="2:7" x14ac:dyDescent="0.25">
      <c r="B46" s="19" t="s">
        <v>37</v>
      </c>
      <c r="C46" s="22"/>
      <c r="D46" s="47"/>
      <c r="F46" s="25"/>
    </row>
  </sheetData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95C7-A7F6-4BF5-B91B-D95602B14CF7}">
  <dimension ref="A1:G46"/>
  <sheetViews>
    <sheetView topLeftCell="B1" zoomScaleNormal="100" workbookViewId="0">
      <selection activeCell="D32" sqref="D32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45.85546875" style="33" customWidth="1"/>
    <col min="5" max="5" width="29.5703125" style="28" customWidth="1"/>
  </cols>
  <sheetData>
    <row r="1" spans="1:5" ht="18.75" x14ac:dyDescent="0.3">
      <c r="C1" s="1" t="s">
        <v>0</v>
      </c>
      <c r="D1" s="34"/>
    </row>
    <row r="2" spans="1:5" ht="19.5" x14ac:dyDescent="0.35">
      <c r="B2" s="4"/>
      <c r="C2" s="7" t="s">
        <v>1</v>
      </c>
      <c r="D2" s="34"/>
    </row>
    <row r="3" spans="1:5" ht="18.75" x14ac:dyDescent="0.3">
      <c r="B3" s="4"/>
      <c r="C3" s="2" t="s">
        <v>39</v>
      </c>
      <c r="D3" s="34"/>
    </row>
    <row r="4" spans="1:5" s="6" customFormat="1" ht="19.5" customHeight="1" x14ac:dyDescent="0.25">
      <c r="C4" s="5" t="s">
        <v>3</v>
      </c>
      <c r="D4" s="35"/>
      <c r="E4" s="29"/>
    </row>
    <row r="5" spans="1:5" s="6" customFormat="1" ht="15.75" x14ac:dyDescent="0.25">
      <c r="C5" s="5" t="s">
        <v>40</v>
      </c>
      <c r="D5" s="35"/>
      <c r="E5" s="29"/>
    </row>
    <row r="6" spans="1:5" s="6" customFormat="1" ht="15.75" x14ac:dyDescent="0.25">
      <c r="C6" s="5" t="s">
        <v>5</v>
      </c>
      <c r="D6" s="35"/>
      <c r="E6" s="29"/>
    </row>
    <row r="7" spans="1:5" ht="2.25" hidden="1" customHeight="1" x14ac:dyDescent="0.35">
      <c r="C7" s="3"/>
    </row>
    <row r="8" spans="1:5" ht="15.75" x14ac:dyDescent="0.25">
      <c r="B8" s="18" t="s">
        <v>6</v>
      </c>
      <c r="C8" s="8"/>
      <c r="D8" s="31"/>
    </row>
    <row r="9" spans="1:5" ht="17.25" customHeight="1" x14ac:dyDescent="0.25">
      <c r="B9" s="12" t="s">
        <v>7</v>
      </c>
      <c r="C9" s="10"/>
      <c r="D9" s="36"/>
    </row>
    <row r="10" spans="1:5" ht="17.25" customHeight="1" x14ac:dyDescent="0.25">
      <c r="B10" s="11" t="s">
        <v>8</v>
      </c>
      <c r="C10" s="10"/>
      <c r="D10" s="48">
        <v>77378425.209999993</v>
      </c>
    </row>
    <row r="11" spans="1:5" ht="17.25" customHeight="1" x14ac:dyDescent="0.25">
      <c r="B11" s="11" t="s">
        <v>9</v>
      </c>
      <c r="C11" s="10"/>
      <c r="D11" s="52">
        <v>2370520.2999999998</v>
      </c>
    </row>
    <row r="12" spans="1:5" ht="17.25" customHeight="1" x14ac:dyDescent="0.25">
      <c r="B12" s="11" t="s">
        <v>10</v>
      </c>
      <c r="C12" s="10"/>
      <c r="D12" s="37">
        <v>0</v>
      </c>
    </row>
    <row r="13" spans="1:5" ht="17.25" customHeight="1" x14ac:dyDescent="0.25">
      <c r="B13" s="11" t="s">
        <v>11</v>
      </c>
      <c r="C13" s="10"/>
      <c r="D13" s="38">
        <v>0</v>
      </c>
    </row>
    <row r="14" spans="1:5" ht="17.25" customHeight="1" x14ac:dyDescent="0.25">
      <c r="B14" s="12" t="s">
        <v>12</v>
      </c>
      <c r="C14" s="10"/>
      <c r="D14" s="39">
        <f>SUM(D10:D13)</f>
        <v>79748945.50999999</v>
      </c>
    </row>
    <row r="15" spans="1:5" ht="12.75" customHeight="1" x14ac:dyDescent="0.25">
      <c r="A15" s="15"/>
      <c r="B15" s="16"/>
      <c r="C15" s="17"/>
      <c r="D15" s="40"/>
    </row>
    <row r="16" spans="1:5" ht="15" customHeight="1" x14ac:dyDescent="0.25">
      <c r="B16" s="12" t="s">
        <v>13</v>
      </c>
      <c r="C16" s="10"/>
      <c r="D16" s="41"/>
    </row>
    <row r="17" spans="2:5" ht="15.75" x14ac:dyDescent="0.25">
      <c r="B17" s="11" t="s">
        <v>14</v>
      </c>
      <c r="C17" s="10"/>
      <c r="D17" s="50"/>
    </row>
    <row r="18" spans="2:5" ht="15.75" x14ac:dyDescent="0.25">
      <c r="B18" s="11" t="s">
        <v>15</v>
      </c>
      <c r="C18" s="10"/>
      <c r="D18" s="32">
        <f>15662611.8625</f>
        <v>15662611.862500001</v>
      </c>
    </row>
    <row r="19" spans="2:5" ht="15.75" x14ac:dyDescent="0.25">
      <c r="B19" s="12" t="s">
        <v>16</v>
      </c>
      <c r="C19" s="10"/>
      <c r="D19" s="39">
        <f>SUM(D15:D18)</f>
        <v>15662611.862500001</v>
      </c>
    </row>
    <row r="20" spans="2:5" ht="10.5" customHeight="1" x14ac:dyDescent="0.25">
      <c r="B20" s="11"/>
      <c r="C20" s="11"/>
      <c r="D20" s="31"/>
    </row>
    <row r="21" spans="2:5" ht="16.5" thickBot="1" x14ac:dyDescent="0.3">
      <c r="B21" s="12" t="s">
        <v>17</v>
      </c>
      <c r="C21" s="10" t="s">
        <v>18</v>
      </c>
      <c r="D21" s="42">
        <f>SUM(D14+D19)</f>
        <v>95411557.372499987</v>
      </c>
      <c r="E21" s="27"/>
    </row>
    <row r="22" spans="2:5" ht="13.5" customHeight="1" thickTop="1" x14ac:dyDescent="0.25">
      <c r="B22" s="11"/>
      <c r="C22" s="11"/>
      <c r="D22" s="31"/>
    </row>
    <row r="23" spans="2:5" ht="15.75" x14ac:dyDescent="0.25">
      <c r="B23" s="9" t="s">
        <v>19</v>
      </c>
      <c r="C23" s="11"/>
      <c r="D23" s="31"/>
      <c r="E23" s="27"/>
    </row>
    <row r="24" spans="2:5" ht="15.75" x14ac:dyDescent="0.25">
      <c r="B24" s="12" t="s">
        <v>20</v>
      </c>
      <c r="C24" s="11"/>
      <c r="D24" s="43"/>
    </row>
    <row r="25" spans="2:5" ht="15.75" x14ac:dyDescent="0.25">
      <c r="B25" s="11" t="s">
        <v>21</v>
      </c>
      <c r="C25" s="11"/>
      <c r="D25" s="32">
        <v>5858542.2304999996</v>
      </c>
    </row>
    <row r="26" spans="2:5" ht="15.75" x14ac:dyDescent="0.25">
      <c r="B26" s="13" t="s">
        <v>22</v>
      </c>
      <c r="C26" s="11"/>
      <c r="D26" s="51">
        <v>0</v>
      </c>
    </row>
    <row r="27" spans="2:5" ht="15.75" x14ac:dyDescent="0.25">
      <c r="B27" s="14" t="s">
        <v>23</v>
      </c>
      <c r="C27" s="11"/>
      <c r="D27" s="44">
        <f>SUM(D25:D26)</f>
        <v>5858542.2304999996</v>
      </c>
    </row>
    <row r="28" spans="2:5" ht="15.75" x14ac:dyDescent="0.25">
      <c r="B28" s="14"/>
      <c r="C28" s="11"/>
      <c r="D28" s="43"/>
    </row>
    <row r="29" spans="2:5" ht="16.5" customHeight="1" thickBot="1" x14ac:dyDescent="0.3">
      <c r="B29" s="23" t="s">
        <v>24</v>
      </c>
      <c r="C29" s="11"/>
      <c r="D29" s="45">
        <f>SUM(D27:D28)</f>
        <v>5858542.2304999996</v>
      </c>
    </row>
    <row r="30" spans="2:5" ht="17.25" thickTop="1" thickBot="1" x14ac:dyDescent="0.3">
      <c r="B30" s="24" t="s">
        <v>25</v>
      </c>
      <c r="C30" s="11"/>
      <c r="D30" s="31"/>
    </row>
    <row r="31" spans="2:5" ht="15.75" x14ac:dyDescent="0.25">
      <c r="B31" s="13" t="s">
        <v>26</v>
      </c>
      <c r="C31" s="11"/>
      <c r="D31" s="50">
        <f>89553014.86-0.49999999</f>
        <v>89553014.360000014</v>
      </c>
    </row>
    <row r="32" spans="2:5" ht="15.75" x14ac:dyDescent="0.25">
      <c r="B32" s="14" t="s">
        <v>27</v>
      </c>
      <c r="C32" s="11"/>
      <c r="D32" s="44">
        <f>SUM(D31)</f>
        <v>89553014.360000014</v>
      </c>
    </row>
    <row r="33" spans="2:7" ht="15.75" x14ac:dyDescent="0.25">
      <c r="B33" s="11"/>
      <c r="C33" s="11"/>
      <c r="D33" s="31"/>
      <c r="E33" s="30">
        <f>+D34-D21</f>
        <v>-0.28209997713565826</v>
      </c>
    </row>
    <row r="34" spans="2:7" ht="16.5" thickBot="1" x14ac:dyDescent="0.3">
      <c r="B34" s="12" t="s">
        <v>28</v>
      </c>
      <c r="C34" s="11"/>
      <c r="D34" s="42">
        <f>SUM(D27+D31)+0.4999</f>
        <v>95411557.09040001</v>
      </c>
      <c r="E34" s="27">
        <f>+D34-D21</f>
        <v>-0.28209997713565826</v>
      </c>
      <c r="F34" s="26"/>
      <c r="G34" s="26"/>
    </row>
    <row r="35" spans="2:7" ht="16.5" thickTop="1" x14ac:dyDescent="0.25">
      <c r="B35" s="12"/>
      <c r="C35" s="11"/>
      <c r="D35" s="41"/>
      <c r="E35" s="27"/>
    </row>
    <row r="36" spans="2:7" ht="15.75" x14ac:dyDescent="0.25">
      <c r="B36" s="12"/>
      <c r="C36" s="11"/>
      <c r="D36" s="41"/>
      <c r="E36" s="27"/>
    </row>
    <row r="37" spans="2:7" ht="20.25" customHeight="1" x14ac:dyDescent="0.25">
      <c r="B37" s="11"/>
      <c r="C37" s="11"/>
      <c r="D37" s="31"/>
    </row>
    <row r="38" spans="2:7" x14ac:dyDescent="0.25">
      <c r="B38" s="20" t="s">
        <v>29</v>
      </c>
      <c r="C38" s="20" t="s">
        <v>30</v>
      </c>
      <c r="D38" s="46"/>
      <c r="F38" s="25"/>
    </row>
    <row r="39" spans="2:7" x14ac:dyDescent="0.25">
      <c r="B39" s="20" t="s">
        <v>31</v>
      </c>
      <c r="C39" s="21" t="s">
        <v>32</v>
      </c>
      <c r="D39" s="46"/>
      <c r="F39" s="25"/>
    </row>
    <row r="40" spans="2:7" x14ac:dyDescent="0.25">
      <c r="B40" s="19" t="s">
        <v>33</v>
      </c>
      <c r="C40" s="19" t="s">
        <v>34</v>
      </c>
      <c r="D40" s="46"/>
      <c r="F40" s="25"/>
    </row>
    <row r="41" spans="2:7" x14ac:dyDescent="0.25">
      <c r="B41" s="19"/>
      <c r="C41" s="19"/>
      <c r="D41" s="46"/>
      <c r="F41" s="25"/>
    </row>
    <row r="42" spans="2:7" x14ac:dyDescent="0.25">
      <c r="B42" s="19"/>
      <c r="C42" s="19"/>
      <c r="D42" s="46"/>
      <c r="F42" s="25"/>
    </row>
    <row r="43" spans="2:7" ht="5.25" customHeight="1" x14ac:dyDescent="0.25">
      <c r="B43" s="19"/>
      <c r="C43" s="19"/>
      <c r="D43" s="46"/>
      <c r="F43" s="25"/>
    </row>
    <row r="44" spans="2:7" x14ac:dyDescent="0.25">
      <c r="B44" s="19" t="s">
        <v>35</v>
      </c>
      <c r="C44" s="22"/>
      <c r="D44" s="47"/>
      <c r="F44" s="25"/>
    </row>
    <row r="45" spans="2:7" x14ac:dyDescent="0.25">
      <c r="B45" s="19" t="s">
        <v>36</v>
      </c>
      <c r="C45" s="22"/>
      <c r="D45" s="47"/>
      <c r="F45" s="25"/>
    </row>
    <row r="46" spans="2:7" x14ac:dyDescent="0.25">
      <c r="B46" s="19" t="s">
        <v>37</v>
      </c>
      <c r="C46" s="22"/>
      <c r="D46" s="47"/>
      <c r="F46" s="25"/>
    </row>
  </sheetData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39A5-F794-415C-80D7-ACF0F2893A7C}">
  <dimension ref="A1:G46"/>
  <sheetViews>
    <sheetView zoomScaleNormal="100" workbookViewId="0">
      <selection activeCell="D32" sqref="D32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45.85546875" style="33" customWidth="1"/>
    <col min="5" max="5" width="29.5703125" style="28" customWidth="1"/>
  </cols>
  <sheetData>
    <row r="1" spans="1:5" ht="18.75" x14ac:dyDescent="0.3">
      <c r="C1" s="1" t="s">
        <v>0</v>
      </c>
      <c r="D1" s="34"/>
    </row>
    <row r="2" spans="1:5" ht="19.5" x14ac:dyDescent="0.35">
      <c r="B2" s="4"/>
      <c r="C2" s="7" t="s">
        <v>1</v>
      </c>
      <c r="D2" s="34"/>
    </row>
    <row r="3" spans="1:5" ht="18.75" x14ac:dyDescent="0.3">
      <c r="B3" s="4"/>
      <c r="C3" s="2" t="s">
        <v>39</v>
      </c>
      <c r="D3" s="34"/>
    </row>
    <row r="4" spans="1:5" s="6" customFormat="1" ht="19.5" customHeight="1" x14ac:dyDescent="0.25">
      <c r="C4" s="5" t="s">
        <v>3</v>
      </c>
      <c r="D4" s="35"/>
      <c r="E4" s="29"/>
    </row>
    <row r="5" spans="1:5" s="6" customFormat="1" ht="31.5" x14ac:dyDescent="0.25">
      <c r="C5" s="53" t="s">
        <v>41</v>
      </c>
      <c r="D5" s="35"/>
      <c r="E5" s="29"/>
    </row>
    <row r="6" spans="1:5" s="6" customFormat="1" ht="15.75" x14ac:dyDescent="0.25">
      <c r="C6" s="5" t="s">
        <v>5</v>
      </c>
      <c r="D6" s="35"/>
      <c r="E6" s="29"/>
    </row>
    <row r="7" spans="1:5" ht="2.25" hidden="1" customHeight="1" x14ac:dyDescent="0.35">
      <c r="C7" s="3"/>
    </row>
    <row r="8" spans="1:5" ht="15.75" x14ac:dyDescent="0.25">
      <c r="B8" s="18" t="s">
        <v>6</v>
      </c>
      <c r="C8" s="8"/>
      <c r="D8" s="31"/>
    </row>
    <row r="9" spans="1:5" ht="17.25" customHeight="1" x14ac:dyDescent="0.25">
      <c r="B9" s="12" t="s">
        <v>7</v>
      </c>
      <c r="C9" s="10"/>
      <c r="D9" s="36"/>
    </row>
    <row r="10" spans="1:5" ht="15.75" x14ac:dyDescent="0.25">
      <c r="B10" s="11" t="s">
        <v>8</v>
      </c>
      <c r="C10" s="10"/>
      <c r="D10" s="54">
        <v>85096472</v>
      </c>
    </row>
    <row r="11" spans="1:5" ht="15.75" x14ac:dyDescent="0.25">
      <c r="B11" s="11" t="s">
        <v>9</v>
      </c>
      <c r="C11" s="10"/>
      <c r="D11" s="55">
        <v>2802704</v>
      </c>
    </row>
    <row r="12" spans="1:5" ht="17.25" customHeight="1" x14ac:dyDescent="0.25">
      <c r="B12" s="11" t="s">
        <v>10</v>
      </c>
      <c r="C12" s="10"/>
      <c r="D12" s="37">
        <v>0</v>
      </c>
    </row>
    <row r="13" spans="1:5" ht="17.25" customHeight="1" x14ac:dyDescent="0.25">
      <c r="B13" s="11" t="s">
        <v>11</v>
      </c>
      <c r="C13" s="10"/>
      <c r="D13" s="38">
        <v>0</v>
      </c>
    </row>
    <row r="14" spans="1:5" ht="17.25" customHeight="1" x14ac:dyDescent="0.25">
      <c r="B14" s="12" t="s">
        <v>12</v>
      </c>
      <c r="C14" s="10"/>
      <c r="D14" s="39">
        <f>SUM(D10:D11)</f>
        <v>87899176</v>
      </c>
    </row>
    <row r="15" spans="1:5" ht="12.75" customHeight="1" x14ac:dyDescent="0.25">
      <c r="A15" s="15"/>
      <c r="B15" s="16"/>
      <c r="C15" s="17"/>
      <c r="D15" s="40"/>
    </row>
    <row r="16" spans="1:5" ht="15" customHeight="1" x14ac:dyDescent="0.25">
      <c r="B16" s="12" t="s">
        <v>13</v>
      </c>
      <c r="C16" s="10"/>
      <c r="D16" s="41"/>
    </row>
    <row r="17" spans="2:5" ht="15.75" x14ac:dyDescent="0.25">
      <c r="B17" s="11" t="s">
        <v>14</v>
      </c>
      <c r="C17" s="10"/>
      <c r="D17" s="56">
        <v>0</v>
      </c>
    </row>
    <row r="18" spans="2:5" ht="15.75" x14ac:dyDescent="0.25">
      <c r="B18" s="11" t="s">
        <v>15</v>
      </c>
      <c r="C18" s="10"/>
      <c r="D18" s="32">
        <v>15550111</v>
      </c>
    </row>
    <row r="19" spans="2:5" ht="15.75" x14ac:dyDescent="0.25">
      <c r="B19" s="12" t="s">
        <v>16</v>
      </c>
      <c r="C19" s="10"/>
      <c r="D19" s="39">
        <f>SUM(D15:D18)</f>
        <v>15550111</v>
      </c>
    </row>
    <row r="20" spans="2:5" ht="10.5" customHeight="1" x14ac:dyDescent="0.25">
      <c r="B20" s="11"/>
      <c r="C20" s="11"/>
      <c r="D20" s="31"/>
    </row>
    <row r="21" spans="2:5" ht="15.75" x14ac:dyDescent="0.25">
      <c r="B21" s="12" t="s">
        <v>17</v>
      </c>
      <c r="C21" s="10" t="s">
        <v>18</v>
      </c>
      <c r="D21" s="42">
        <f>SUM(D14+D19)</f>
        <v>103449287</v>
      </c>
      <c r="E21" s="27"/>
    </row>
    <row r="22" spans="2:5" ht="13.5" customHeight="1" x14ac:dyDescent="0.25">
      <c r="B22" s="11"/>
      <c r="C22" s="11"/>
      <c r="D22" s="31"/>
    </row>
    <row r="23" spans="2:5" ht="15.75" x14ac:dyDescent="0.25">
      <c r="B23" s="9" t="s">
        <v>19</v>
      </c>
      <c r="C23" s="11"/>
      <c r="D23" s="31"/>
      <c r="E23" s="27"/>
    </row>
    <row r="24" spans="2:5" ht="15.75" x14ac:dyDescent="0.25">
      <c r="B24" s="12" t="s">
        <v>20</v>
      </c>
      <c r="C24" s="11"/>
      <c r="D24" s="43"/>
    </row>
    <row r="25" spans="2:5" ht="15.75" x14ac:dyDescent="0.25">
      <c r="B25" s="11" t="s">
        <v>21</v>
      </c>
      <c r="C25" s="11"/>
      <c r="D25" s="32">
        <v>10684735</v>
      </c>
    </row>
    <row r="26" spans="2:5" ht="15.75" x14ac:dyDescent="0.25">
      <c r="B26" s="13" t="s">
        <v>22</v>
      </c>
      <c r="C26" s="11"/>
      <c r="D26" s="51">
        <v>0</v>
      </c>
    </row>
    <row r="27" spans="2:5" ht="15.75" x14ac:dyDescent="0.25">
      <c r="B27" s="14" t="s">
        <v>23</v>
      </c>
      <c r="C27" s="11"/>
      <c r="D27" s="44">
        <f>SUM(D25:D26)</f>
        <v>10684735</v>
      </c>
    </row>
    <row r="28" spans="2:5" ht="15.75" x14ac:dyDescent="0.25">
      <c r="B28" s="14"/>
      <c r="C28" s="11"/>
      <c r="D28" s="43"/>
    </row>
    <row r="29" spans="2:5" ht="16.5" customHeight="1" x14ac:dyDescent="0.25">
      <c r="B29" s="23" t="s">
        <v>24</v>
      </c>
      <c r="C29" s="11"/>
      <c r="D29" s="45">
        <f>SUM(D27:D28)</f>
        <v>10684735</v>
      </c>
    </row>
    <row r="30" spans="2:5" ht="15.75" x14ac:dyDescent="0.25">
      <c r="B30" s="24" t="s">
        <v>25</v>
      </c>
      <c r="C30" s="11"/>
      <c r="D30" s="31"/>
    </row>
    <row r="31" spans="2:5" ht="15.75" x14ac:dyDescent="0.25">
      <c r="B31" s="13" t="s">
        <v>26</v>
      </c>
      <c r="C31" s="11"/>
      <c r="D31" s="50">
        <v>92764552</v>
      </c>
    </row>
    <row r="32" spans="2:5" ht="15.75" x14ac:dyDescent="0.25">
      <c r="B32" s="14" t="s">
        <v>27</v>
      </c>
      <c r="C32" s="11"/>
      <c r="D32" s="44">
        <f>SUM(D31)</f>
        <v>92764552</v>
      </c>
    </row>
    <row r="33" spans="2:7" ht="15.75" x14ac:dyDescent="0.25">
      <c r="B33" s="11"/>
      <c r="C33" s="11"/>
      <c r="D33" s="31"/>
      <c r="E33" s="30">
        <f>+D34-D21</f>
        <v>0.49989999830722809</v>
      </c>
    </row>
    <row r="34" spans="2:7" ht="15.75" x14ac:dyDescent="0.25">
      <c r="B34" s="12" t="s">
        <v>28</v>
      </c>
      <c r="C34" s="11"/>
      <c r="D34" s="42">
        <f>SUM(D27+D31)+0.4999</f>
        <v>103449287.4999</v>
      </c>
      <c r="E34" s="27">
        <f>+D34-D21</f>
        <v>0.49989999830722809</v>
      </c>
      <c r="F34" s="26"/>
      <c r="G34" s="26"/>
    </row>
    <row r="35" spans="2:7" ht="15.75" x14ac:dyDescent="0.25">
      <c r="B35" s="12"/>
      <c r="C35" s="11"/>
      <c r="D35" s="41"/>
      <c r="E35" s="27"/>
    </row>
    <row r="36" spans="2:7" ht="15.75" x14ac:dyDescent="0.25">
      <c r="B36" s="12"/>
      <c r="C36" s="11"/>
      <c r="D36" s="41"/>
      <c r="E36" s="27"/>
    </row>
    <row r="37" spans="2:7" ht="20.25" customHeight="1" x14ac:dyDescent="0.25">
      <c r="B37" s="11"/>
      <c r="C37" s="11"/>
      <c r="D37" s="31"/>
    </row>
    <row r="38" spans="2:7" x14ac:dyDescent="0.25">
      <c r="B38" s="20" t="s">
        <v>29</v>
      </c>
      <c r="C38" s="20" t="s">
        <v>30</v>
      </c>
      <c r="D38" s="46"/>
      <c r="F38" s="25"/>
    </row>
    <row r="39" spans="2:7" x14ac:dyDescent="0.25">
      <c r="B39" s="20" t="s">
        <v>31</v>
      </c>
      <c r="C39" s="21" t="s">
        <v>32</v>
      </c>
      <c r="D39" s="46"/>
      <c r="F39" s="25"/>
    </row>
    <row r="40" spans="2:7" x14ac:dyDescent="0.25">
      <c r="B40" s="19" t="s">
        <v>33</v>
      </c>
      <c r="C40" s="19" t="s">
        <v>34</v>
      </c>
      <c r="D40" s="46"/>
      <c r="F40" s="25"/>
    </row>
    <row r="41" spans="2:7" x14ac:dyDescent="0.25">
      <c r="B41" s="19"/>
      <c r="C41" s="19"/>
      <c r="D41" s="46"/>
      <c r="F41" s="25"/>
    </row>
    <row r="42" spans="2:7" x14ac:dyDescent="0.25">
      <c r="B42" s="19"/>
      <c r="C42" s="19"/>
      <c r="D42" s="46"/>
      <c r="F42" s="25"/>
    </row>
    <row r="43" spans="2:7" ht="5.25" customHeight="1" x14ac:dyDescent="0.25">
      <c r="B43" s="19"/>
      <c r="C43" s="19"/>
      <c r="D43" s="46"/>
      <c r="F43" s="25"/>
    </row>
    <row r="44" spans="2:7" x14ac:dyDescent="0.25">
      <c r="B44" s="19" t="s">
        <v>35</v>
      </c>
      <c r="C44" s="22"/>
      <c r="D44" s="47"/>
      <c r="F44" s="25"/>
    </row>
    <row r="45" spans="2:7" x14ac:dyDescent="0.25">
      <c r="B45" s="19" t="s">
        <v>36</v>
      </c>
      <c r="C45" s="22"/>
      <c r="D45" s="47"/>
      <c r="F45" s="25"/>
    </row>
    <row r="46" spans="2:7" x14ac:dyDescent="0.25">
      <c r="B46" s="19" t="s">
        <v>37</v>
      </c>
      <c r="C46" s="22"/>
      <c r="D46" s="47"/>
      <c r="F46" s="25"/>
    </row>
  </sheetData>
  <pageMargins left="0.7" right="0.7" top="0.75" bottom="0.75" header="0.3" footer="0.3"/>
  <pageSetup paperSize="9" scale="8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730-A2A7-4ABB-8CE5-56680D5111D6}">
  <dimension ref="A1:G46"/>
  <sheetViews>
    <sheetView tabSelected="1" zoomScaleNormal="100" workbookViewId="0">
      <selection activeCell="E32" sqref="E32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45.85546875" style="33" customWidth="1"/>
    <col min="5" max="5" width="29.5703125" style="28" customWidth="1"/>
  </cols>
  <sheetData>
    <row r="1" spans="1:5" ht="18.75" x14ac:dyDescent="0.3">
      <c r="C1" s="1" t="s">
        <v>0</v>
      </c>
      <c r="D1" s="34"/>
    </row>
    <row r="2" spans="1:5" ht="19.5" x14ac:dyDescent="0.35">
      <c r="B2" s="4"/>
      <c r="C2" s="7" t="s">
        <v>1</v>
      </c>
      <c r="D2" s="34"/>
    </row>
    <row r="3" spans="1:5" ht="18.75" x14ac:dyDescent="0.3">
      <c r="B3" s="4"/>
      <c r="C3" s="2" t="s">
        <v>39</v>
      </c>
      <c r="D3" s="34"/>
    </row>
    <row r="4" spans="1:5" s="6" customFormat="1" ht="19.5" customHeight="1" x14ac:dyDescent="0.25">
      <c r="C4" s="5" t="s">
        <v>3</v>
      </c>
      <c r="D4" s="35"/>
      <c r="E4" s="29"/>
    </row>
    <row r="5" spans="1:5" s="6" customFormat="1" ht="31.5" x14ac:dyDescent="0.25">
      <c r="C5" s="53" t="s">
        <v>42</v>
      </c>
      <c r="D5" s="35"/>
      <c r="E5" s="29"/>
    </row>
    <row r="6" spans="1:5" s="6" customFormat="1" ht="15.75" x14ac:dyDescent="0.25">
      <c r="C6" s="5" t="s">
        <v>5</v>
      </c>
      <c r="D6" s="35"/>
      <c r="E6" s="29"/>
    </row>
    <row r="7" spans="1:5" ht="2.25" hidden="1" customHeight="1" x14ac:dyDescent="0.35">
      <c r="C7" s="3"/>
    </row>
    <row r="8" spans="1:5" ht="15.75" x14ac:dyDescent="0.25">
      <c r="B8" s="18" t="s">
        <v>6</v>
      </c>
      <c r="C8" s="8"/>
      <c r="D8" s="31"/>
    </row>
    <row r="9" spans="1:5" ht="17.25" customHeight="1" x14ac:dyDescent="0.25">
      <c r="B9" s="12" t="s">
        <v>7</v>
      </c>
      <c r="C9" s="10"/>
      <c r="D9" s="36"/>
    </row>
    <row r="10" spans="1:5" ht="15.75" x14ac:dyDescent="0.25">
      <c r="B10" s="11" t="s">
        <v>8</v>
      </c>
      <c r="C10" s="10"/>
      <c r="D10" s="54">
        <v>73688280.430000007</v>
      </c>
    </row>
    <row r="11" spans="1:5" ht="15.75" x14ac:dyDescent="0.25">
      <c r="B11" s="11" t="s">
        <v>9</v>
      </c>
      <c r="C11" s="10"/>
      <c r="D11" s="55">
        <v>2802233.1</v>
      </c>
    </row>
    <row r="12" spans="1:5" ht="17.25" customHeight="1" x14ac:dyDescent="0.25">
      <c r="B12" s="11" t="s">
        <v>10</v>
      </c>
      <c r="C12" s="10"/>
      <c r="D12" s="37">
        <v>0</v>
      </c>
    </row>
    <row r="13" spans="1:5" ht="17.25" customHeight="1" x14ac:dyDescent="0.25">
      <c r="B13" s="11" t="s">
        <v>11</v>
      </c>
      <c r="C13" s="10"/>
      <c r="D13" s="38">
        <v>0</v>
      </c>
    </row>
    <row r="14" spans="1:5" ht="17.25" customHeight="1" x14ac:dyDescent="0.25">
      <c r="B14" s="12" t="s">
        <v>12</v>
      </c>
      <c r="C14" s="10"/>
      <c r="D14" s="39">
        <f>SUM(D10:D11)</f>
        <v>76490513.530000001</v>
      </c>
    </row>
    <row r="15" spans="1:5" ht="12.75" customHeight="1" x14ac:dyDescent="0.25">
      <c r="A15" s="15"/>
      <c r="B15" s="16"/>
      <c r="C15" s="17"/>
      <c r="D15" s="40"/>
    </row>
    <row r="16" spans="1:5" ht="15" customHeight="1" x14ac:dyDescent="0.25">
      <c r="B16" s="12" t="s">
        <v>13</v>
      </c>
      <c r="C16" s="10"/>
      <c r="D16" s="41"/>
    </row>
    <row r="17" spans="2:5" ht="15.75" x14ac:dyDescent="0.25">
      <c r="B17" s="11" t="s">
        <v>14</v>
      </c>
      <c r="C17" s="10"/>
      <c r="D17" s="56">
        <v>0</v>
      </c>
    </row>
    <row r="18" spans="2:5" ht="15.75" x14ac:dyDescent="0.25">
      <c r="B18" s="11" t="s">
        <v>15</v>
      </c>
      <c r="C18" s="10"/>
      <c r="D18" s="32">
        <v>15437608.439999999</v>
      </c>
    </row>
    <row r="19" spans="2:5" ht="15.75" x14ac:dyDescent="0.25">
      <c r="B19" s="12" t="s">
        <v>16</v>
      </c>
      <c r="C19" s="10"/>
      <c r="D19" s="39">
        <f>SUM(D15:D18)</f>
        <v>15437608.439999999</v>
      </c>
    </row>
    <row r="20" spans="2:5" ht="10.5" customHeight="1" x14ac:dyDescent="0.25">
      <c r="B20" s="11"/>
      <c r="C20" s="11"/>
      <c r="D20" s="31"/>
    </row>
    <row r="21" spans="2:5" ht="16.5" thickBot="1" x14ac:dyDescent="0.3">
      <c r="B21" s="12" t="s">
        <v>17</v>
      </c>
      <c r="C21" s="10" t="s">
        <v>18</v>
      </c>
      <c r="D21" s="42">
        <f>SUM(D14+D19)</f>
        <v>91928121.969999999</v>
      </c>
      <c r="E21" s="27"/>
    </row>
    <row r="22" spans="2:5" ht="13.5" customHeight="1" thickTop="1" x14ac:dyDescent="0.25">
      <c r="B22" s="11"/>
      <c r="C22" s="11"/>
      <c r="D22" s="31"/>
    </row>
    <row r="23" spans="2:5" ht="15.75" x14ac:dyDescent="0.25">
      <c r="B23" s="9" t="s">
        <v>19</v>
      </c>
      <c r="C23" s="11"/>
      <c r="D23" s="31"/>
      <c r="E23" s="27"/>
    </row>
    <row r="24" spans="2:5" ht="15.75" x14ac:dyDescent="0.25">
      <c r="B24" s="12" t="s">
        <v>20</v>
      </c>
      <c r="C24" s="11"/>
      <c r="D24" s="43"/>
    </row>
    <row r="25" spans="2:5" ht="15.75" x14ac:dyDescent="0.25">
      <c r="B25" s="11" t="s">
        <v>21</v>
      </c>
      <c r="C25" s="11"/>
      <c r="D25" s="32">
        <v>1077844.6705000009</v>
      </c>
    </row>
    <row r="26" spans="2:5" ht="15.75" x14ac:dyDescent="0.25">
      <c r="B26" s="13" t="s">
        <v>22</v>
      </c>
      <c r="C26" s="11"/>
      <c r="D26" s="51">
        <v>0</v>
      </c>
    </row>
    <row r="27" spans="2:5" ht="15.75" x14ac:dyDescent="0.25">
      <c r="B27" s="14" t="s">
        <v>23</v>
      </c>
      <c r="C27" s="11"/>
      <c r="D27" s="44">
        <f>SUM(D25:D26)</f>
        <v>1077844.6705000009</v>
      </c>
    </row>
    <row r="28" spans="2:5" ht="15.75" x14ac:dyDescent="0.25">
      <c r="B28" s="14"/>
      <c r="C28" s="11"/>
      <c r="D28" s="43"/>
    </row>
    <row r="29" spans="2:5" ht="16.5" customHeight="1" thickBot="1" x14ac:dyDescent="0.3">
      <c r="B29" s="23" t="s">
        <v>24</v>
      </c>
      <c r="C29" s="11"/>
      <c r="D29" s="45">
        <f>SUM(D27:D28)</f>
        <v>1077844.6705000009</v>
      </c>
    </row>
    <row r="30" spans="2:5" ht="17.25" thickTop="1" thickBot="1" x14ac:dyDescent="0.3">
      <c r="B30" s="24" t="s">
        <v>25</v>
      </c>
      <c r="C30" s="11"/>
      <c r="D30" s="31"/>
    </row>
    <row r="31" spans="2:5" ht="15.75" x14ac:dyDescent="0.25">
      <c r="B31" s="13" t="s">
        <v>26</v>
      </c>
      <c r="C31" s="11"/>
      <c r="D31" s="50">
        <v>90850276.519999996</v>
      </c>
    </row>
    <row r="32" spans="2:5" ht="15.75" x14ac:dyDescent="0.25">
      <c r="B32" s="14" t="s">
        <v>27</v>
      </c>
      <c r="C32" s="11"/>
      <c r="D32" s="44">
        <f>SUM(D31)</f>
        <v>90850276.519999996</v>
      </c>
    </row>
    <row r="33" spans="2:7" ht="15.75" x14ac:dyDescent="0.25">
      <c r="B33" s="11"/>
      <c r="C33" s="11"/>
      <c r="D33" s="31"/>
      <c r="E33" s="30">
        <f>+D34-D21</f>
        <v>-0.27960000932216644</v>
      </c>
    </row>
    <row r="34" spans="2:7" ht="16.5" thickBot="1" x14ac:dyDescent="0.3">
      <c r="B34" s="12" t="s">
        <v>28</v>
      </c>
      <c r="C34" s="11"/>
      <c r="D34" s="42">
        <f>SUM(D27+D31)+0.4999</f>
        <v>91928121.690399989</v>
      </c>
      <c r="E34" s="27">
        <f>+D34-D21</f>
        <v>-0.27960000932216644</v>
      </c>
      <c r="F34" s="26"/>
      <c r="G34" s="26"/>
    </row>
    <row r="35" spans="2:7" ht="16.5" thickTop="1" x14ac:dyDescent="0.25">
      <c r="B35" s="12"/>
      <c r="C35" s="11"/>
      <c r="D35" s="41"/>
      <c r="E35" s="27"/>
    </row>
    <row r="36" spans="2:7" ht="15.75" x14ac:dyDescent="0.25">
      <c r="B36" s="12"/>
      <c r="C36" s="11"/>
      <c r="D36" s="41"/>
      <c r="E36" s="27"/>
    </row>
    <row r="37" spans="2:7" ht="20.25" customHeight="1" x14ac:dyDescent="0.25">
      <c r="B37" s="11"/>
      <c r="C37" s="11"/>
      <c r="D37" s="31"/>
    </row>
    <row r="38" spans="2:7" x14ac:dyDescent="0.25">
      <c r="B38" s="20" t="s">
        <v>29</v>
      </c>
      <c r="C38" s="20" t="s">
        <v>30</v>
      </c>
      <c r="D38" s="46"/>
      <c r="F38" s="25"/>
    </row>
    <row r="39" spans="2:7" x14ac:dyDescent="0.25">
      <c r="B39" s="20" t="s">
        <v>31</v>
      </c>
      <c r="C39" s="21" t="s">
        <v>32</v>
      </c>
      <c r="D39" s="46"/>
      <c r="F39" s="25"/>
    </row>
    <row r="40" spans="2:7" x14ac:dyDescent="0.25">
      <c r="B40" s="19" t="s">
        <v>33</v>
      </c>
      <c r="C40" s="19" t="s">
        <v>34</v>
      </c>
      <c r="D40" s="46"/>
      <c r="F40" s="25"/>
    </row>
    <row r="41" spans="2:7" x14ac:dyDescent="0.25">
      <c r="B41" s="19"/>
      <c r="C41" s="19"/>
      <c r="D41" s="46"/>
      <c r="F41" s="25"/>
    </row>
    <row r="42" spans="2:7" x14ac:dyDescent="0.25">
      <c r="B42" s="19"/>
      <c r="C42" s="19"/>
      <c r="D42" s="46"/>
      <c r="F42" s="25"/>
    </row>
    <row r="43" spans="2:7" ht="5.25" customHeight="1" x14ac:dyDescent="0.25">
      <c r="B43" s="19"/>
      <c r="C43" s="19"/>
      <c r="D43" s="46"/>
      <c r="F43" s="25"/>
    </row>
    <row r="44" spans="2:7" x14ac:dyDescent="0.25">
      <c r="B44" s="19" t="s">
        <v>35</v>
      </c>
      <c r="C44" s="22"/>
      <c r="D44" s="47"/>
      <c r="F44" s="25"/>
    </row>
    <row r="45" spans="2:7" x14ac:dyDescent="0.25">
      <c r="B45" s="19" t="s">
        <v>36</v>
      </c>
      <c r="C45" s="22"/>
      <c r="D45" s="47"/>
      <c r="F45" s="25"/>
    </row>
    <row r="46" spans="2:7" x14ac:dyDescent="0.25">
      <c r="B46" s="19" t="s">
        <v>37</v>
      </c>
      <c r="C46" s="22"/>
      <c r="D46" s="47"/>
      <c r="F46" s="25"/>
    </row>
  </sheetData>
  <pageMargins left="0.7" right="0.7" top="0.75" bottom="0.75" header="0.3" footer="0.3"/>
  <pageSetup paperSize="9" scale="8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DICIEMBRE 2024</vt:lpstr>
      <vt:lpstr>ENERO 2025</vt:lpstr>
      <vt:lpstr>FEBRERO 2025</vt:lpstr>
      <vt:lpstr>MARZO 2025</vt:lpstr>
      <vt:lpstr>ABRIL 2025</vt:lpstr>
      <vt:lpstr>'ABRIL 2025'!Área_de_impresión</vt:lpstr>
      <vt:lpstr>'DICIEMBRE 2024'!Área_de_impresión</vt:lpstr>
      <vt:lpstr>'ENERO 2025'!Área_de_impresión</vt:lpstr>
      <vt:lpstr>'FEBRERO 2025'!Área_de_impresión</vt:lpstr>
      <vt:lpstr>'MARZO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Patria</dc:creator>
  <cp:keywords/>
  <dc:description/>
  <cp:lastModifiedBy>Leynis Lantigua Hernandez</cp:lastModifiedBy>
  <cp:revision/>
  <dcterms:created xsi:type="dcterms:W3CDTF">2019-04-05T15:09:07Z</dcterms:created>
  <dcterms:modified xsi:type="dcterms:W3CDTF">2025-05-12T13:11:47Z</dcterms:modified>
  <cp:category/>
  <cp:contentStatus/>
</cp:coreProperties>
</file>