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4\"/>
    </mc:Choice>
  </mc:AlternateContent>
  <xr:revisionPtr revIDLastSave="0" documentId="13_ncr:1_{929179BF-96FF-4F50-B02F-B40B9A325C07}" xr6:coauthVersionLast="47" xr6:coauthVersionMax="47" xr10:uidLastSave="{00000000-0000-0000-0000-000000000000}"/>
  <bookViews>
    <workbookView xWindow="-120" yWindow="-120" windowWidth="20730" windowHeight="11160" tabRatio="698" activeTab="1" xr2:uid="{D2D38229-DCB5-40E3-97ED-2D7AE8EBA7E2}"/>
  </bookViews>
  <sheets>
    <sheet name="ENERO 2024" sheetId="4" r:id="rId1"/>
    <sheet name="FEBRERO 2024" sheetId="20" r:id="rId2"/>
    <sheet name="CXP" sheetId="21" r:id="rId3"/>
  </sheets>
  <externalReferences>
    <externalReference r:id="rId4"/>
  </externalReferences>
  <definedNames>
    <definedName name="_xlnm._FilterDatabase" localSheetId="0" hidden="1">'ENERO 2024'!$A$10:$G$88</definedName>
    <definedName name="_xlnm._FilterDatabase" localSheetId="1" hidden="1">'FEBRERO 2024'!$A$10:$G$104</definedName>
    <definedName name="_xlnm.Print_Area" localSheetId="2">CXP!#REF!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4" i="20" l="1"/>
  <c r="H94" i="21"/>
  <c r="H93" i="21"/>
  <c r="H92" i="21"/>
  <c r="H91" i="21"/>
  <c r="H90" i="21"/>
  <c r="H89" i="21"/>
  <c r="H88" i="21"/>
  <c r="H87" i="21"/>
  <c r="H86" i="21"/>
  <c r="H85" i="21"/>
  <c r="H84" i="21"/>
  <c r="H83" i="21"/>
  <c r="H82" i="21"/>
  <c r="H81" i="21"/>
  <c r="H80" i="21"/>
  <c r="H79" i="21"/>
  <c r="H78" i="21"/>
  <c r="H77" i="21"/>
  <c r="H76" i="21"/>
  <c r="H75" i="21"/>
  <c r="H74" i="21"/>
  <c r="H73" i="21"/>
  <c r="H72" i="21"/>
  <c r="H70" i="21"/>
  <c r="H69" i="21"/>
  <c r="H68" i="21"/>
  <c r="H67" i="21"/>
  <c r="H66" i="21"/>
  <c r="H65" i="21"/>
  <c r="H64" i="21"/>
  <c r="H63" i="21"/>
  <c r="H62" i="21"/>
  <c r="H61" i="21"/>
  <c r="H60" i="21"/>
  <c r="H59" i="21"/>
  <c r="F58" i="21"/>
  <c r="H58" i="21" s="1"/>
  <c r="H57" i="21"/>
  <c r="H56" i="21"/>
  <c r="H55" i="21"/>
  <c r="H54" i="21"/>
  <c r="H53" i="21"/>
  <c r="H52" i="21"/>
  <c r="H51" i="21"/>
  <c r="H50" i="21"/>
  <c r="H49" i="21"/>
  <c r="H48" i="21"/>
  <c r="H47" i="21"/>
  <c r="H46" i="21"/>
  <c r="H45" i="21"/>
  <c r="H44" i="21"/>
  <c r="H43" i="21"/>
  <c r="H42" i="21"/>
  <c r="H41" i="21"/>
  <c r="H40" i="21"/>
  <c r="H38" i="21"/>
  <c r="H37" i="21"/>
  <c r="H36" i="21"/>
  <c r="H35" i="21"/>
  <c r="H34" i="21"/>
  <c r="H33" i="21"/>
  <c r="H32" i="21"/>
  <c r="H31" i="21"/>
  <c r="H30" i="21"/>
  <c r="H29" i="21"/>
  <c r="H28" i="21"/>
  <c r="H27" i="21"/>
  <c r="H26" i="21"/>
  <c r="H25" i="21"/>
  <c r="H24" i="21"/>
  <c r="H23" i="21"/>
  <c r="H22" i="21"/>
  <c r="H21" i="21"/>
  <c r="H20" i="21"/>
  <c r="H19" i="21"/>
  <c r="H18" i="21"/>
  <c r="H17" i="21"/>
  <c r="H16" i="21"/>
  <c r="H15" i="21"/>
  <c r="H14" i="21"/>
  <c r="H13" i="21"/>
  <c r="H12" i="21"/>
  <c r="H11" i="21"/>
  <c r="H10" i="21"/>
  <c r="H9" i="21"/>
  <c r="H8" i="21"/>
  <c r="H7" i="21"/>
  <c r="H6" i="21"/>
  <c r="H5" i="21"/>
  <c r="H4" i="21"/>
  <c r="H3" i="21"/>
  <c r="H2" i="21"/>
  <c r="F88" i="4" l="1"/>
</calcChain>
</file>

<file path=xl/sharedStrings.xml><?xml version="1.0" encoding="utf-8"?>
<sst xmlns="http://schemas.openxmlformats.org/spreadsheetml/2006/main" count="1082" uniqueCount="290">
  <si>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</si>
  <si>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</si>
  <si>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</si>
  <si>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</si>
  <si>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</si>
  <si>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</si>
  <si>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</si>
  <si>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</si>
  <si>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</si>
  <si>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</si>
  <si>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</si>
  <si>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</si>
  <si>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</si>
  <si>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</si>
  <si>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</si>
  <si>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</si>
  <si>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</si>
  <si>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</si>
  <si>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</si>
  <si>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</si>
  <si>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</si>
  <si>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</si>
  <si>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</si>
  <si>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</si>
  <si>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</si>
  <si>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</si>
  <si>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</si>
  <si>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</si>
  <si>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</si>
  <si>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</si>
  <si>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</si>
  <si>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</si>
  <si>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</si>
  <si>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</si>
  <si>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</si>
  <si>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</si>
  <si>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</si>
  <si>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</si>
  <si>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</si>
  <si>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</si>
  <si>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</si>
  <si>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</si>
  <si>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</si>
  <si>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</si>
  <si>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</si>
  <si>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</si>
  <si>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</si>
  <si>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</si>
  <si>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</si>
  <si>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</si>
  <si>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</si>
  <si>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</si>
  <si>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</si>
  <si>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</si>
  <si>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</si>
  <si>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</si>
  <si>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</si>
  <si>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</si>
  <si>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</si>
  <si>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</si>
  <si>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</si>
  <si>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</si>
  <si>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</si>
  <si>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</si>
  <si>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</si>
  <si>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</si>
  <si>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</si>
  <si>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</si>
  <si>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</si>
  <si>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</si>
  <si>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</si>
  <si>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</si>
  <si>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</si>
  <si>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</si>
  <si>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</si>
  <si>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</si>
  <si>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</si>
  <si>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</si>
  <si>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</si>
  <si>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</si>
  <si>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</si>
  <si>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</si>
  <si>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</si>
  <si>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</si>
  <si>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</si>
  <si>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</si>
  <si>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</si>
  <si>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</si>
  <si>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</si>
  <si>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</si>
  <si>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</si>
  <si>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</si>
  <si>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</si>
  <si>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</si>
  <si>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</si>
  <si>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</si>
  <si>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</si>
  <si>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</si>
  <si>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</si>
  <si>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</si>
  <si>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</si>
  <si>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</si>
  <si>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</si>
  <si>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</si>
  <si>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</si>
  <si>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</si>
  <si>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</si>
  <si>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</si>
  <si>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</si>
  <si>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</si>
  <si>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</si>
  <si>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</si>
  <si>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</si>
  <si>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</si>
  <si>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</si>
  <si>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</si>
  <si>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</si>
  <si>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</si>
  <si>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</si>
  <si>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</si>
  <si>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</si>
  <si>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</si>
  <si>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</si>
  <si>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</si>
  <si>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</si>
  <si>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</si>
  <si>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</si>
  <si>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</si>
  <si>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</si>
  <si>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N/A</t>
  </si>
  <si>
    <t>B1500000045</t>
  </si>
  <si>
    <t>FERNANDO PADILLA CARELA</t>
  </si>
  <si>
    <t>SERVICIOS DE ALGUALCIL</t>
  </si>
  <si>
    <t>B1500000048</t>
  </si>
  <si>
    <t xml:space="preserve">N/A </t>
  </si>
  <si>
    <t>SRSNORC-2020-00201</t>
  </si>
  <si>
    <r>
      <t xml:space="preserve">LEON GONZALEZ SRL </t>
    </r>
    <r>
      <rPr>
        <b/>
        <sz val="16"/>
        <color rgb="FFFF0000"/>
        <rFont val="Calibri"/>
        <family val="2"/>
        <scheme val="minor"/>
      </rPr>
      <t>(SRSN)</t>
    </r>
  </si>
  <si>
    <t>SRSNORC-2022-00259</t>
  </si>
  <si>
    <r>
      <t xml:space="preserve">PROMEDCA PRODUCTOS MEDICINALES, S.R.L. </t>
    </r>
    <r>
      <rPr>
        <sz val="16"/>
        <color rgb="FFFF0000"/>
        <rFont val="Calibri"/>
        <family val="2"/>
        <scheme val="minor"/>
      </rPr>
      <t>(SNS)</t>
    </r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</si>
  <si>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</si>
  <si>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</si>
  <si>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</si>
  <si>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</si>
  <si>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</si>
  <si>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</si>
  <si>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</si>
  <si>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</si>
  <si>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</si>
  <si>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</si>
  <si>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</si>
  <si>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</si>
  <si>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</si>
  <si>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</si>
  <si>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</si>
  <si>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</si>
  <si>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</si>
  <si>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</si>
  <si>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</si>
  <si>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</si>
  <si>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</si>
  <si>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</si>
  <si>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</si>
  <si>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</si>
  <si>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</si>
  <si>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</si>
  <si>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</si>
  <si>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</si>
  <si>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</si>
  <si>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</si>
  <si>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</si>
  <si>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</si>
  <si>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</si>
  <si>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</si>
  <si>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</si>
  <si>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</si>
  <si>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</si>
  <si>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</si>
  <si>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</si>
  <si>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</si>
  <si>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</si>
  <si>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</si>
  <si>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</si>
  <si>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</si>
  <si>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</si>
  <si>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</si>
  <si>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</si>
  <si>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</si>
  <si>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CODIGO</t>
  </si>
  <si>
    <t>COMPROBANTE</t>
  </si>
  <si>
    <t xml:space="preserve">PROVEEDOR </t>
  </si>
  <si>
    <t>CONCEPTO</t>
  </si>
  <si>
    <t>BASE</t>
  </si>
  <si>
    <t>ITBIS</t>
  </si>
  <si>
    <t xml:space="preserve">MONTO </t>
  </si>
  <si>
    <t>FECHA FACTURA</t>
  </si>
  <si>
    <t>FECHA DE DIGITACION</t>
  </si>
  <si>
    <t>NUMERO DE PROCESO U ORDEN DE COMPRA</t>
  </si>
  <si>
    <t>FECHA DE ORDEN DE COMPRA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</si>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</sst>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8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2" borderId="2" xfId="0" applyFill="1" applyBorder="1"/>
    <xf numFmtId="0" fontId="19" fillId="2" borderId="2" xfId="0" applyFont="1" applyFill="1" applyBorder="1"/>
    <xf numFmtId="0" fontId="19" fillId="0" borderId="2" xfId="0" applyFont="1" applyBorder="1" applyAlignment="1">
      <alignment horizontal="center"/>
    </xf>
    <xf numFmtId="0" fontId="19" fillId="2" borderId="2" xfId="0" applyFont="1" applyFill="1" applyBorder="1" applyAlignment="1">
      <alignment horizontal="left"/>
    </xf>
    <xf numFmtId="43" fontId="19" fillId="2" borderId="2" xfId="1" applyFont="1" applyFill="1" applyBorder="1"/>
    <xf numFmtId="14" fontId="19" fillId="2" borderId="2" xfId="0" applyNumberFormat="1" applyFont="1" applyFill="1" applyBorder="1"/>
    <xf numFmtId="0" fontId="17" fillId="2" borderId="2" xfId="0" applyFont="1" applyFill="1" applyBorder="1"/>
    <xf numFmtId="14" fontId="17" fillId="2" borderId="2" xfId="0" applyNumberFormat="1" applyFont="1" applyFill="1" applyBorder="1"/>
    <xf numFmtId="0" fontId="19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9" fillId="0" borderId="2" xfId="0" applyFont="1" applyBorder="1" applyAlignment="1">
      <alignment horizontal="left" vertical="center" wrapText="1"/>
    </xf>
    <xf numFmtId="43" fontId="19" fillId="0" borderId="2" xfId="1" applyFont="1" applyFill="1" applyBorder="1" applyAlignment="1">
      <alignment horizontal="left" vertical="center" wrapText="1"/>
    </xf>
    <xf numFmtId="43" fontId="19" fillId="0" borderId="2" xfId="1" applyFont="1" applyFill="1" applyBorder="1" applyAlignment="1">
      <alignment horizontal="left" vertical="center"/>
    </xf>
    <xf numFmtId="14" fontId="19" fillId="0" borderId="2" xfId="0" applyNumberFormat="1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14" fontId="17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67" fontId="0" fillId="0" borderId="0" xfId="1" applyNumberFormat="1" applyFont="1"/>
    <xf numFmtId="43" fontId="0" fillId="0" borderId="0" xfId="1" applyFont="1"/>
    <xf numFmtId="166" fontId="0" fillId="0" borderId="0" xfId="0" applyNumberFormat="1"/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43" fontId="16" fillId="0" borderId="2" xfId="1" applyFont="1" applyBorder="1" applyAlignment="1">
      <alignment horizontal="center" vertical="center"/>
    </xf>
    <xf numFmtId="167" fontId="16" fillId="0" borderId="2" xfId="0" applyNumberFormat="1" applyFont="1" applyBorder="1" applyAlignment="1">
      <alignment horizontal="center" vertical="center"/>
    </xf>
    <xf numFmtId="166" fontId="16" fillId="0" borderId="1" xfId="0" applyNumberFormat="1" applyFont="1" applyBorder="1" applyAlignment="1">
      <alignment horizontal="center" vertical="center"/>
    </xf>
    <xf numFmtId="166" fontId="16" fillId="0" borderId="1" xfId="0" applyNumberFormat="1" applyFont="1" applyBorder="1" applyAlignment="1">
      <alignment horizontal="center" vertical="center" wrapText="1"/>
    </xf>
    <xf numFmtId="167" fontId="19" fillId="2" borderId="2" xfId="1" applyNumberFormat="1" applyFont="1" applyFill="1" applyBorder="1"/>
    <xf numFmtId="166" fontId="19" fillId="0" borderId="2" xfId="0" applyNumberFormat="1" applyFont="1" applyBorder="1" applyAlignment="1">
      <alignment horizontal="center"/>
    </xf>
    <xf numFmtId="167" fontId="18" fillId="0" borderId="2" xfId="0" applyNumberFormat="1" applyFont="1" applyBorder="1" applyAlignment="1">
      <alignment horizontal="left" vertical="center"/>
    </xf>
    <xf numFmtId="166" fontId="18" fillId="0" borderId="2" xfId="0" applyNumberFormat="1" applyFont="1" applyBorder="1" applyAlignment="1">
      <alignment horizontal="left" vertic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70"/>
      <c r="B1" s="70"/>
      <c r="C1" s="70"/>
      <c r="D1" s="70"/>
      <c r="E1" s="70"/>
      <c r="F1" s="70"/>
      <c r="G1" s="70"/>
    </row>
    <row r="2" spans="1:7">
      <c r="A2" s="70"/>
      <c r="B2" s="70"/>
      <c r="C2" s="70"/>
      <c r="D2" s="70"/>
      <c r="E2" s="70"/>
      <c r="F2" s="70"/>
      <c r="G2" s="70"/>
    </row>
    <row r="3" spans="1:7">
      <c r="A3" s="70"/>
      <c r="B3" s="70"/>
      <c r="C3" s="70"/>
      <c r="D3" s="70"/>
      <c r="E3" s="70"/>
      <c r="F3" s="70"/>
      <c r="G3" s="70"/>
    </row>
    <row r="4" spans="1:7">
      <c r="A4" s="70"/>
      <c r="B4" s="70"/>
      <c r="C4" s="70"/>
      <c r="D4" s="70"/>
      <c r="E4" s="70"/>
      <c r="F4" s="70"/>
      <c r="G4" s="70"/>
    </row>
    <row r="5" spans="1:7">
      <c r="A5" s="70"/>
      <c r="B5" s="70"/>
      <c r="C5" s="70"/>
      <c r="D5" s="70"/>
      <c r="E5" s="70"/>
      <c r="F5" s="70"/>
      <c r="G5" s="70"/>
    </row>
    <row r="6" spans="1:7" s="5" customFormat="1" ht="30.75" customHeight="1">
      <c r="A6" s="71" t="s">
        <v>0</v>
      </c>
      <c r="B6" s="71"/>
      <c r="C6" s="71"/>
      <c r="D6" s="71"/>
      <c r="E6" s="71"/>
      <c r="F6" s="71"/>
      <c r="G6" s="71"/>
    </row>
    <row r="7" spans="1:7" s="5" customFormat="1" ht="26.25" customHeight="1">
      <c r="A7" s="71" t="s">
        <v>1</v>
      </c>
      <c r="B7" s="71"/>
      <c r="C7" s="71"/>
      <c r="D7" s="71"/>
      <c r="E7" s="71"/>
      <c r="F7" s="71"/>
      <c r="G7" s="71"/>
    </row>
    <row r="8" spans="1:7" s="5" customFormat="1" ht="21" customHeight="1">
      <c r="A8" s="71" t="s">
        <v>139</v>
      </c>
      <c r="B8" s="71"/>
      <c r="C8" s="71"/>
      <c r="D8" s="71"/>
      <c r="E8" s="71"/>
      <c r="F8" s="71"/>
      <c r="G8" s="71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141</v>
      </c>
      <c r="C25" s="33" t="s">
        <v>143</v>
      </c>
      <c r="D25" s="41" t="s">
        <v>140</v>
      </c>
      <c r="E25" s="34" t="s">
        <v>142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145</v>
      </c>
      <c r="C34" s="31">
        <v>44931</v>
      </c>
      <c r="D34" s="41" t="s">
        <v>144</v>
      </c>
      <c r="E34" s="34" t="s">
        <v>146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148</v>
      </c>
      <c r="C35" s="31">
        <v>45317</v>
      </c>
      <c r="D35" s="41" t="s">
        <v>147</v>
      </c>
      <c r="E35" s="34" t="s">
        <v>149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150</v>
      </c>
      <c r="C36" s="33">
        <v>45317</v>
      </c>
      <c r="D36" s="41" t="s">
        <v>147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152</v>
      </c>
      <c r="C37" s="33">
        <v>45317</v>
      </c>
      <c r="D37" s="41" t="s">
        <v>151</v>
      </c>
      <c r="E37" s="34" t="s">
        <v>153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154</v>
      </c>
      <c r="C38" s="33">
        <v>45313</v>
      </c>
      <c r="D38" s="41" t="s">
        <v>105</v>
      </c>
      <c r="E38" s="34" t="s">
        <v>155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130</v>
      </c>
      <c r="C41" s="33">
        <v>45273</v>
      </c>
      <c r="D41" s="41" t="s">
        <v>131</v>
      </c>
      <c r="E41" s="34" t="s">
        <v>132</v>
      </c>
      <c r="F41" s="36">
        <v>11120</v>
      </c>
      <c r="G41" s="31" t="s">
        <v>18</v>
      </c>
    </row>
    <row r="42" spans="1:7" s="3" customFormat="1" ht="15.75">
      <c r="A42" s="31"/>
      <c r="B42" s="32" t="s">
        <v>133</v>
      </c>
      <c r="C42" s="33">
        <v>45273</v>
      </c>
      <c r="D42" s="41" t="s">
        <v>131</v>
      </c>
      <c r="E42" s="34" t="s">
        <v>132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157</v>
      </c>
      <c r="C46" s="33">
        <v>45312</v>
      </c>
      <c r="D46" s="41" t="s">
        <v>156</v>
      </c>
      <c r="E46" s="34" t="s">
        <v>158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160</v>
      </c>
      <c r="C65" s="33">
        <v>45294</v>
      </c>
      <c r="D65" s="41" t="s">
        <v>159</v>
      </c>
      <c r="E65" s="34" t="s">
        <v>161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163</v>
      </c>
      <c r="C66" s="33">
        <v>45314</v>
      </c>
      <c r="D66" s="41" t="s">
        <v>162</v>
      </c>
      <c r="E66" s="34" t="s">
        <v>164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165</v>
      </c>
      <c r="E67" s="34" t="s">
        <v>166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167</v>
      </c>
      <c r="C72" s="33">
        <v>45315</v>
      </c>
      <c r="D72" s="41" t="s">
        <v>168</v>
      </c>
      <c r="E72" s="34" t="s">
        <v>169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170</v>
      </c>
      <c r="C73" s="33">
        <v>45315</v>
      </c>
      <c r="D73" s="41" t="s">
        <v>119</v>
      </c>
      <c r="E73" s="34" t="s">
        <v>171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173</v>
      </c>
      <c r="C77" s="33">
        <v>45302</v>
      </c>
      <c r="D77" s="41" t="s">
        <v>172</v>
      </c>
      <c r="E77" s="34" t="s">
        <v>174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176</v>
      </c>
      <c r="C78" s="29">
        <v>45315</v>
      </c>
      <c r="D78" s="41" t="s">
        <v>175</v>
      </c>
      <c r="E78" s="30" t="s">
        <v>177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175</v>
      </c>
      <c r="E79" s="30" t="s">
        <v>178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179</v>
      </c>
      <c r="E80" s="30" t="s">
        <v>180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181</v>
      </c>
      <c r="C86" s="29">
        <v>45300</v>
      </c>
      <c r="D86" s="41" t="s">
        <v>128</v>
      </c>
      <c r="E86" s="30" t="s">
        <v>182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183</v>
      </c>
      <c r="C87" s="29" t="s">
        <v>185</v>
      </c>
      <c r="D87" s="41" t="s">
        <v>96</v>
      </c>
      <c r="E87" s="30" t="s">
        <v>184</v>
      </c>
      <c r="F87" s="20">
        <v>153872</v>
      </c>
      <c r="G87" s="31" t="s">
        <v>18</v>
      </c>
    </row>
    <row r="88" spans="1:7" ht="15.75">
      <c r="A88" s="72" t="s">
        <v>15</v>
      </c>
      <c r="B88" s="72"/>
      <c r="C88" s="72"/>
      <c r="D88" s="72"/>
      <c r="E88" s="72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73" t="s">
        <v>8</v>
      </c>
      <c r="B93" s="73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68" t="s">
        <v>16</v>
      </c>
      <c r="B102" s="68"/>
      <c r="C102" s="42"/>
      <c r="D102" s="43" t="s">
        <v>11</v>
      </c>
      <c r="E102" s="44"/>
      <c r="F102" s="74" t="s">
        <v>12</v>
      </c>
      <c r="G102" s="74"/>
    </row>
    <row r="103" spans="1:7" ht="18.75">
      <c r="A103" s="69" t="s">
        <v>17</v>
      </c>
      <c r="B103" s="69"/>
      <c r="C103" s="42"/>
      <c r="D103" s="45" t="s">
        <v>13</v>
      </c>
      <c r="E103" s="46"/>
      <c r="F103" s="75" t="s">
        <v>14</v>
      </c>
      <c r="G103" s="75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abSelected="1"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70"/>
      <c r="B1" s="70"/>
      <c r="C1" s="70"/>
      <c r="D1" s="70"/>
      <c r="E1" s="70"/>
      <c r="F1" s="70"/>
      <c r="G1" s="70"/>
    </row>
    <row r="2" spans="1:7">
      <c r="A2" s="70"/>
      <c r="B2" s="70"/>
      <c r="C2" s="70"/>
      <c r="D2" s="70"/>
      <c r="E2" s="70"/>
      <c r="F2" s="70"/>
      <c r="G2" s="70"/>
    </row>
    <row r="3" spans="1:7">
      <c r="A3" s="70"/>
      <c r="B3" s="70"/>
      <c r="C3" s="70"/>
      <c r="D3" s="70"/>
      <c r="E3" s="70"/>
      <c r="F3" s="70"/>
      <c r="G3" s="70"/>
    </row>
    <row r="4" spans="1:7">
      <c r="A4" s="70"/>
      <c r="B4" s="70"/>
      <c r="C4" s="70"/>
      <c r="D4" s="70"/>
      <c r="E4" s="70"/>
      <c r="F4" s="70"/>
      <c r="G4" s="70"/>
    </row>
    <row r="5" spans="1:7">
      <c r="A5" s="70"/>
      <c r="B5" s="70"/>
      <c r="C5" s="70"/>
      <c r="D5" s="70"/>
      <c r="E5" s="70"/>
      <c r="F5" s="70"/>
      <c r="G5" s="70"/>
    </row>
    <row r="6" spans="1:7" s="5" customFormat="1" ht="30.75" customHeight="1">
      <c r="A6" s="71" t="s">
        <v>0</v>
      </c>
      <c r="B6" s="71"/>
      <c r="C6" s="71"/>
      <c r="D6" s="71"/>
      <c r="E6" s="71"/>
      <c r="F6" s="71"/>
      <c r="G6" s="71"/>
    </row>
    <row r="7" spans="1:7" s="5" customFormat="1" ht="26.25" customHeight="1">
      <c r="A7" s="71" t="s">
        <v>1</v>
      </c>
      <c r="B7" s="71"/>
      <c r="C7" s="71"/>
      <c r="D7" s="71"/>
      <c r="E7" s="71"/>
      <c r="F7" s="71"/>
      <c r="G7" s="71"/>
    </row>
    <row r="8" spans="1:7" s="5" customFormat="1" ht="21" customHeight="1">
      <c r="A8" s="71" t="s">
        <v>186</v>
      </c>
      <c r="B8" s="71"/>
      <c r="C8" s="71"/>
      <c r="D8" s="71"/>
      <c r="E8" s="71"/>
      <c r="F8" s="71"/>
      <c r="G8" s="71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199</v>
      </c>
      <c r="C11" s="37">
        <v>45323</v>
      </c>
      <c r="D11" s="41" t="s">
        <v>198</v>
      </c>
      <c r="E11" s="34" t="s">
        <v>200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201</v>
      </c>
      <c r="C12" s="37">
        <v>45352</v>
      </c>
      <c r="D12" s="41" t="s">
        <v>198</v>
      </c>
      <c r="E12" s="34" t="s">
        <v>200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203</v>
      </c>
      <c r="C13" s="37">
        <v>45328</v>
      </c>
      <c r="D13" s="41" t="s">
        <v>202</v>
      </c>
      <c r="E13" s="34" t="s">
        <v>204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143</v>
      </c>
      <c r="B27" s="32" t="s">
        <v>141</v>
      </c>
      <c r="C27" s="33">
        <v>45321</v>
      </c>
      <c r="D27" s="41" t="s">
        <v>140</v>
      </c>
      <c r="E27" s="34" t="s">
        <v>142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140</v>
      </c>
      <c r="E28" s="34" t="s">
        <v>142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206</v>
      </c>
      <c r="C29" s="33">
        <v>45338</v>
      </c>
      <c r="D29" s="41" t="s">
        <v>205</v>
      </c>
      <c r="E29" s="34" t="s">
        <v>207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209</v>
      </c>
      <c r="C30" s="33">
        <v>45348</v>
      </c>
      <c r="D30" s="41" t="s">
        <v>208</v>
      </c>
      <c r="E30" s="34" t="s">
        <v>210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212</v>
      </c>
      <c r="C36" s="33">
        <v>45330</v>
      </c>
      <c r="D36" s="41" t="s">
        <v>211</v>
      </c>
      <c r="E36" s="34" t="s">
        <v>213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214</v>
      </c>
      <c r="C37" s="33">
        <v>45329</v>
      </c>
      <c r="D37" s="41" t="s">
        <v>211</v>
      </c>
      <c r="E37" s="34" t="s">
        <v>215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216</v>
      </c>
      <c r="C38" s="33">
        <v>45345</v>
      </c>
      <c r="D38" s="41" t="s">
        <v>211</v>
      </c>
      <c r="E38" s="34" t="s">
        <v>217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145</v>
      </c>
      <c r="C39" s="33">
        <v>44950</v>
      </c>
      <c r="D39" s="41" t="s">
        <v>144</v>
      </c>
      <c r="E39" s="34" t="s">
        <v>146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219</v>
      </c>
      <c r="C40" s="33">
        <v>45329</v>
      </c>
      <c r="D40" s="41" t="s">
        <v>218</v>
      </c>
      <c r="E40" s="34" t="s">
        <v>220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222</v>
      </c>
      <c r="C41" s="33">
        <v>45351</v>
      </c>
      <c r="D41" s="41" t="s">
        <v>221</v>
      </c>
      <c r="E41" s="34" t="s">
        <v>223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224</v>
      </c>
      <c r="C42" s="33">
        <v>45358</v>
      </c>
      <c r="D42" s="41" t="s">
        <v>221</v>
      </c>
      <c r="E42" s="34" t="s">
        <v>223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225</v>
      </c>
      <c r="C43" s="33">
        <v>45358</v>
      </c>
      <c r="D43" s="41" t="s">
        <v>221</v>
      </c>
      <c r="E43" s="34" t="s">
        <v>226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228</v>
      </c>
      <c r="C44" s="33">
        <v>45330</v>
      </c>
      <c r="D44" s="41" t="s">
        <v>227</v>
      </c>
      <c r="E44" s="34" t="s">
        <v>229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201</v>
      </c>
      <c r="C45" s="33">
        <v>45329</v>
      </c>
      <c r="D45" s="41" t="s">
        <v>227</v>
      </c>
      <c r="E45" s="34" t="s">
        <v>230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216</v>
      </c>
      <c r="C46" s="33">
        <v>45344</v>
      </c>
      <c r="D46" s="41" t="s">
        <v>231</v>
      </c>
      <c r="E46" s="34" t="s">
        <v>232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234</v>
      </c>
      <c r="C49" s="33">
        <v>45335</v>
      </c>
      <c r="D49" s="41" t="s">
        <v>233</v>
      </c>
      <c r="E49" s="34" t="s">
        <v>235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237</v>
      </c>
      <c r="C50" s="33">
        <v>45329</v>
      </c>
      <c r="D50" s="41" t="s">
        <v>236</v>
      </c>
      <c r="E50" s="34" t="s">
        <v>238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160</v>
      </c>
      <c r="C66" s="33">
        <v>45294</v>
      </c>
      <c r="D66" s="41" t="s">
        <v>159</v>
      </c>
      <c r="E66" s="34" t="s">
        <v>161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240</v>
      </c>
      <c r="C67" s="33">
        <v>45328</v>
      </c>
      <c r="D67" s="41" t="s">
        <v>239</v>
      </c>
      <c r="E67" s="34" t="s">
        <v>241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163</v>
      </c>
      <c r="C68" s="33">
        <v>45246</v>
      </c>
      <c r="D68" s="41" t="s">
        <v>162</v>
      </c>
      <c r="E68" s="34" t="s">
        <v>164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167</v>
      </c>
      <c r="C72" s="33">
        <v>45299</v>
      </c>
      <c r="D72" s="41" t="s">
        <v>168</v>
      </c>
      <c r="E72" s="34" t="s">
        <v>169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170</v>
      </c>
      <c r="C73" s="33">
        <v>45306</v>
      </c>
      <c r="D73" s="41" t="s">
        <v>119</v>
      </c>
      <c r="E73" s="34" t="s">
        <v>171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152</v>
      </c>
      <c r="C74" s="33">
        <v>45317</v>
      </c>
      <c r="D74" s="41" t="s">
        <v>119</v>
      </c>
      <c r="E74" s="34" t="s">
        <v>242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243</v>
      </c>
      <c r="C75" s="33">
        <v>45335</v>
      </c>
      <c r="D75" s="41" t="s">
        <v>119</v>
      </c>
      <c r="E75" s="34" t="s">
        <v>244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246</v>
      </c>
      <c r="C76" s="33">
        <v>45327</v>
      </c>
      <c r="D76" s="41" t="s">
        <v>245</v>
      </c>
      <c r="E76" s="34" t="s">
        <v>247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249</v>
      </c>
      <c r="C80" s="29"/>
      <c r="D80" s="41" t="s">
        <v>248</v>
      </c>
      <c r="E80" s="30" t="s">
        <v>250</v>
      </c>
      <c r="F80" s="20"/>
      <c r="G80" s="31" t="s">
        <v>18</v>
      </c>
    </row>
    <row r="81" spans="1:7" s="13" customFormat="1" ht="15.75">
      <c r="A81" s="27">
        <v>45315</v>
      </c>
      <c r="B81" s="28" t="s">
        <v>176</v>
      </c>
      <c r="C81" s="29">
        <v>45308</v>
      </c>
      <c r="D81" s="41" t="s">
        <v>175</v>
      </c>
      <c r="E81" s="30" t="s">
        <v>177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175</v>
      </c>
      <c r="E82" s="30" t="s">
        <v>178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251</v>
      </c>
      <c r="C83" s="29">
        <v>45336</v>
      </c>
      <c r="D83" s="41" t="s">
        <v>175</v>
      </c>
      <c r="E83" s="30" t="s">
        <v>252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253</v>
      </c>
      <c r="C84" s="29">
        <v>45317</v>
      </c>
      <c r="D84" s="41" t="s">
        <v>175</v>
      </c>
      <c r="E84" s="30" t="s">
        <v>254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255</v>
      </c>
      <c r="C85" s="29">
        <v>45322</v>
      </c>
      <c r="D85" s="41" t="s">
        <v>175</v>
      </c>
      <c r="E85" s="30" t="s">
        <v>256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258</v>
      </c>
      <c r="C86" s="29">
        <v>45329</v>
      </c>
      <c r="D86" s="41" t="s">
        <v>257</v>
      </c>
      <c r="E86" s="30" t="s">
        <v>259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260</v>
      </c>
      <c r="C87" s="29">
        <v>45331</v>
      </c>
      <c r="D87" s="41" t="s">
        <v>257</v>
      </c>
      <c r="E87" s="30" t="s">
        <v>261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262</v>
      </c>
      <c r="C88" s="29">
        <v>45337</v>
      </c>
      <c r="D88" s="41" t="s">
        <v>257</v>
      </c>
      <c r="E88" s="30" t="s">
        <v>261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263</v>
      </c>
      <c r="C89" s="29">
        <v>45341</v>
      </c>
      <c r="D89" s="41" t="s">
        <v>257</v>
      </c>
      <c r="E89" s="30" t="s">
        <v>259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264</v>
      </c>
      <c r="C90" s="29">
        <v>45355</v>
      </c>
      <c r="D90" s="41" t="s">
        <v>257</v>
      </c>
      <c r="E90" s="30" t="s">
        <v>261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266</v>
      </c>
      <c r="C91" s="29">
        <v>45330</v>
      </c>
      <c r="D91" s="41" t="s">
        <v>265</v>
      </c>
      <c r="E91" s="30" t="s">
        <v>267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269</v>
      </c>
      <c r="C92" s="29">
        <v>45619</v>
      </c>
      <c r="D92" s="41" t="s">
        <v>268</v>
      </c>
      <c r="E92" s="30" t="s">
        <v>270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271</v>
      </c>
      <c r="C93" s="29">
        <v>45619</v>
      </c>
      <c r="D93" s="41" t="s">
        <v>268</v>
      </c>
      <c r="E93" s="30" t="s">
        <v>272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273</v>
      </c>
      <c r="C94" s="29">
        <v>45352</v>
      </c>
      <c r="D94" s="41" t="s">
        <v>172</v>
      </c>
      <c r="E94" s="30" t="s">
        <v>274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276</v>
      </c>
      <c r="C95" s="29">
        <v>45323</v>
      </c>
      <c r="D95" s="41" t="s">
        <v>275</v>
      </c>
      <c r="E95" s="30" t="s">
        <v>277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278</v>
      </c>
      <c r="C96" s="29">
        <v>45324</v>
      </c>
      <c r="D96" s="41" t="s">
        <v>275</v>
      </c>
      <c r="E96" s="30" t="s">
        <v>277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279</v>
      </c>
      <c r="C97" s="29">
        <v>45331</v>
      </c>
      <c r="D97" s="41" t="s">
        <v>275</v>
      </c>
      <c r="E97" s="30" t="s">
        <v>277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281</v>
      </c>
      <c r="C98" s="29">
        <v>45306</v>
      </c>
      <c r="D98" s="41" t="s">
        <v>280</v>
      </c>
      <c r="E98" s="30" t="s">
        <v>282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181</v>
      </c>
      <c r="C100" s="29">
        <v>45199</v>
      </c>
      <c r="D100" s="41" t="s">
        <v>128</v>
      </c>
      <c r="E100" s="30" t="s">
        <v>182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283</v>
      </c>
      <c r="E101" s="30" t="s">
        <v>284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285</v>
      </c>
      <c r="C102" s="29">
        <v>45328</v>
      </c>
      <c r="D102" s="41" t="s">
        <v>283</v>
      </c>
      <c r="E102" s="30" t="s">
        <v>286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287</v>
      </c>
      <c r="C103" s="29">
        <v>45341</v>
      </c>
      <c r="D103" s="41" t="s">
        <v>288</v>
      </c>
      <c r="E103" s="30" t="s">
        <v>289</v>
      </c>
      <c r="F103" s="20">
        <v>24780</v>
      </c>
      <c r="G103" s="31" t="s">
        <v>18</v>
      </c>
    </row>
    <row r="104" spans="1:7" ht="15.75">
      <c r="A104" s="72" t="s">
        <v>15</v>
      </c>
      <c r="B104" s="72"/>
      <c r="C104" s="72"/>
      <c r="D104" s="72"/>
      <c r="E104" s="72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73" t="s">
        <v>8</v>
      </c>
      <c r="B109" s="73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68" t="s">
        <v>16</v>
      </c>
      <c r="B118" s="68"/>
      <c r="C118" s="42"/>
      <c r="D118" s="43" t="s">
        <v>11</v>
      </c>
      <c r="E118" s="44"/>
      <c r="F118" s="74" t="s">
        <v>12</v>
      </c>
      <c r="G118" s="74"/>
    </row>
    <row r="119" spans="1:7" ht="18.75">
      <c r="A119" s="69" t="s">
        <v>17</v>
      </c>
      <c r="B119" s="69"/>
      <c r="C119" s="42"/>
      <c r="D119" s="45" t="s">
        <v>13</v>
      </c>
      <c r="E119" s="46"/>
      <c r="F119" s="75" t="s">
        <v>14</v>
      </c>
      <c r="G119" s="75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FBC69-1237-449F-98BA-E8633B057A2E}">
  <dimension ref="A1:L94"/>
  <sheetViews>
    <sheetView zoomScale="70" zoomScaleNormal="70" zoomScaleSheetLayoutView="30" workbookViewId="0">
      <selection activeCell="H94" sqref="H2:H94"/>
    </sheetView>
  </sheetViews>
  <sheetFormatPr baseColWidth="10" defaultRowHeight="15"/>
  <cols>
    <col min="1" max="1" width="0.140625" customWidth="1"/>
    <col min="2" max="2" width="10.7109375" hidden="1" customWidth="1"/>
    <col min="3" max="3" width="23.28515625" style="47" customWidth="1"/>
    <col min="4" max="4" width="69" customWidth="1"/>
    <col min="5" max="5" width="92" customWidth="1"/>
    <col min="6" max="6" width="69.7109375" style="66" hidden="1" customWidth="1"/>
    <col min="7" max="7" width="20.85546875" style="66" hidden="1" customWidth="1"/>
    <col min="8" max="8" width="30.5703125" style="65" customWidth="1"/>
    <col min="9" max="9" width="30.42578125" style="67" customWidth="1"/>
    <col min="10" max="10" width="21.85546875" customWidth="1"/>
    <col min="11" max="11" width="29.5703125" hidden="1" customWidth="1"/>
    <col min="12" max="12" width="21.28515625" hidden="1" customWidth="1"/>
    <col min="13" max="13" width="23.5703125" customWidth="1"/>
  </cols>
  <sheetData>
    <row r="1" spans="1:12" s="14" customFormat="1" ht="44.25" customHeight="1">
      <c r="A1" s="76"/>
      <c r="B1" s="77" t="s">
        <v>187</v>
      </c>
      <c r="C1" s="79" t="s">
        <v>188</v>
      </c>
      <c r="D1" s="78" t="s">
        <v>189</v>
      </c>
      <c r="E1" s="78" t="s">
        <v>190</v>
      </c>
      <c r="F1" s="80" t="s">
        <v>191</v>
      </c>
      <c r="G1" s="80" t="s">
        <v>192</v>
      </c>
      <c r="H1" s="81" t="s">
        <v>193</v>
      </c>
      <c r="I1" s="82" t="s">
        <v>194</v>
      </c>
      <c r="J1" s="83" t="s">
        <v>195</v>
      </c>
      <c r="K1" s="83" t="s">
        <v>196</v>
      </c>
      <c r="L1" s="83" t="s">
        <v>197</v>
      </c>
    </row>
    <row r="2" spans="1:12" s="1" customFormat="1" ht="21">
      <c r="A2" s="48"/>
      <c r="B2" s="49"/>
      <c r="C2" s="50" t="s">
        <v>199</v>
      </c>
      <c r="D2" s="51" t="s">
        <v>198</v>
      </c>
      <c r="E2" s="49" t="s">
        <v>200</v>
      </c>
      <c r="F2" s="52">
        <v>3795.76</v>
      </c>
      <c r="G2" s="52">
        <v>683.24</v>
      </c>
      <c r="H2" s="84">
        <f>SUM(F2:G2)</f>
        <v>4479</v>
      </c>
      <c r="I2" s="85">
        <v>45323</v>
      </c>
      <c r="J2" s="53">
        <v>45334</v>
      </c>
      <c r="K2" s="54"/>
      <c r="L2" s="55"/>
    </row>
    <row r="3" spans="1:12" s="64" customFormat="1" ht="21">
      <c r="A3" s="57"/>
      <c r="B3" s="56"/>
      <c r="C3" s="56" t="s">
        <v>201</v>
      </c>
      <c r="D3" s="58" t="s">
        <v>198</v>
      </c>
      <c r="E3" s="58" t="s">
        <v>200</v>
      </c>
      <c r="F3" s="59">
        <v>3585.26</v>
      </c>
      <c r="G3" s="60">
        <v>645.35</v>
      </c>
      <c r="H3" s="86">
        <f>SUM(F3:G3)</f>
        <v>4230.6100000000006</v>
      </c>
      <c r="I3" s="87">
        <v>45352</v>
      </c>
      <c r="J3" s="61">
        <v>45358</v>
      </c>
      <c r="K3" s="62"/>
      <c r="L3" s="63"/>
    </row>
    <row r="4" spans="1:12" s="64" customFormat="1" ht="21">
      <c r="A4" s="57"/>
      <c r="B4" s="56"/>
      <c r="C4" s="56" t="s">
        <v>203</v>
      </c>
      <c r="D4" s="58" t="s">
        <v>202</v>
      </c>
      <c r="E4" s="58" t="s">
        <v>204</v>
      </c>
      <c r="F4" s="59">
        <v>45759</v>
      </c>
      <c r="G4" s="60">
        <v>8236.6200000000008</v>
      </c>
      <c r="H4" s="86">
        <f>SUM(F4:G4)</f>
        <v>53995.62</v>
      </c>
      <c r="I4" s="87">
        <v>45328</v>
      </c>
      <c r="J4" s="61">
        <v>45358</v>
      </c>
      <c r="K4" s="62"/>
      <c r="L4" s="63"/>
    </row>
    <row r="5" spans="1:12" s="64" customFormat="1" ht="21">
      <c r="A5" s="57"/>
      <c r="B5" s="56">
        <v>269</v>
      </c>
      <c r="C5" s="56" t="s">
        <v>109</v>
      </c>
      <c r="D5" s="58" t="s">
        <v>108</v>
      </c>
      <c r="E5" s="58" t="s">
        <v>110</v>
      </c>
      <c r="F5" s="59">
        <v>1057920</v>
      </c>
      <c r="G5" s="60">
        <v>190425.60000000001</v>
      </c>
      <c r="H5" s="86">
        <f>SUM(F5:G5)</f>
        <v>1248345.6000000001</v>
      </c>
      <c r="I5" s="87">
        <v>48433</v>
      </c>
      <c r="J5" s="61">
        <v>45152</v>
      </c>
      <c r="K5" s="62"/>
      <c r="L5" s="63"/>
    </row>
    <row r="6" spans="1:12" s="64" customFormat="1" ht="21">
      <c r="A6" s="57"/>
      <c r="B6" s="56">
        <v>175</v>
      </c>
      <c r="C6" s="56" t="s">
        <v>29</v>
      </c>
      <c r="D6" s="58" t="s">
        <v>23</v>
      </c>
      <c r="E6" s="58" t="s">
        <v>24</v>
      </c>
      <c r="F6" s="59">
        <v>5072.6400000000003</v>
      </c>
      <c r="G6" s="60">
        <v>830.07</v>
      </c>
      <c r="H6" s="86">
        <f t="shared" ref="H6:H17" si="0">F6+G6</f>
        <v>5902.71</v>
      </c>
      <c r="I6" s="87">
        <v>42279</v>
      </c>
      <c r="J6" s="61"/>
      <c r="K6" s="62" t="s">
        <v>42</v>
      </c>
      <c r="L6" s="63" t="s">
        <v>129</v>
      </c>
    </row>
    <row r="7" spans="1:12" s="64" customFormat="1" ht="21">
      <c r="A7" s="57"/>
      <c r="B7" s="56">
        <v>175</v>
      </c>
      <c r="C7" s="56" t="s">
        <v>30</v>
      </c>
      <c r="D7" s="58" t="s">
        <v>23</v>
      </c>
      <c r="E7" s="58" t="s">
        <v>24</v>
      </c>
      <c r="F7" s="59">
        <v>7978.48</v>
      </c>
      <c r="G7" s="60">
        <v>1305.57</v>
      </c>
      <c r="H7" s="86">
        <f t="shared" si="0"/>
        <v>9284.0499999999993</v>
      </c>
      <c r="I7" s="87">
        <v>42279</v>
      </c>
      <c r="J7" s="61"/>
      <c r="K7" s="62" t="s">
        <v>42</v>
      </c>
      <c r="L7" s="63" t="s">
        <v>129</v>
      </c>
    </row>
    <row r="8" spans="1:12" s="64" customFormat="1" ht="21">
      <c r="A8" s="57"/>
      <c r="B8" s="56">
        <v>175</v>
      </c>
      <c r="C8" s="56" t="s">
        <v>31</v>
      </c>
      <c r="D8" s="58" t="s">
        <v>23</v>
      </c>
      <c r="E8" s="58" t="s">
        <v>24</v>
      </c>
      <c r="F8" s="59">
        <v>6276.83</v>
      </c>
      <c r="G8" s="60">
        <v>1027.1199999999999</v>
      </c>
      <c r="H8" s="86">
        <f t="shared" si="0"/>
        <v>7303.95</v>
      </c>
      <c r="I8" s="87">
        <v>42279</v>
      </c>
      <c r="J8" s="61"/>
      <c r="K8" s="62" t="s">
        <v>42</v>
      </c>
      <c r="L8" s="63" t="s">
        <v>129</v>
      </c>
    </row>
    <row r="9" spans="1:12" s="64" customFormat="1" ht="21">
      <c r="A9" s="57"/>
      <c r="B9" s="56">
        <v>175</v>
      </c>
      <c r="C9" s="56" t="s">
        <v>32</v>
      </c>
      <c r="D9" s="58" t="s">
        <v>23</v>
      </c>
      <c r="E9" s="58" t="s">
        <v>24</v>
      </c>
      <c r="F9" s="59">
        <v>4938.83</v>
      </c>
      <c r="G9" s="60">
        <v>808.17</v>
      </c>
      <c r="H9" s="86">
        <f t="shared" si="0"/>
        <v>5747</v>
      </c>
      <c r="I9" s="87">
        <v>42293</v>
      </c>
      <c r="J9" s="61"/>
      <c r="K9" s="62" t="s">
        <v>42</v>
      </c>
      <c r="L9" s="63" t="s">
        <v>129</v>
      </c>
    </row>
    <row r="10" spans="1:12" s="64" customFormat="1" ht="21">
      <c r="A10" s="57"/>
      <c r="B10" s="56">
        <v>175</v>
      </c>
      <c r="C10" s="56" t="s">
        <v>33</v>
      </c>
      <c r="D10" s="58" t="s">
        <v>23</v>
      </c>
      <c r="E10" s="58" t="s">
        <v>24</v>
      </c>
      <c r="F10" s="59">
        <v>7700.09</v>
      </c>
      <c r="G10" s="60">
        <v>1260.01</v>
      </c>
      <c r="H10" s="86">
        <f t="shared" si="0"/>
        <v>8960.1</v>
      </c>
      <c r="I10" s="87">
        <v>42293</v>
      </c>
      <c r="J10" s="61"/>
      <c r="K10" s="62" t="s">
        <v>42</v>
      </c>
      <c r="L10" s="63" t="s">
        <v>129</v>
      </c>
    </row>
    <row r="11" spans="1:12" s="64" customFormat="1" ht="21">
      <c r="A11" s="57"/>
      <c r="B11" s="56">
        <v>175</v>
      </c>
      <c r="C11" s="56" t="s">
        <v>34</v>
      </c>
      <c r="D11" s="58" t="s">
        <v>23</v>
      </c>
      <c r="E11" s="58" t="s">
        <v>24</v>
      </c>
      <c r="F11" s="59">
        <v>5396.36</v>
      </c>
      <c r="G11" s="60">
        <v>883.04</v>
      </c>
      <c r="H11" s="86">
        <f t="shared" si="0"/>
        <v>6279.4</v>
      </c>
      <c r="I11" s="87">
        <v>42300</v>
      </c>
      <c r="J11" s="61"/>
      <c r="K11" s="62" t="s">
        <v>42</v>
      </c>
      <c r="L11" s="63" t="s">
        <v>129</v>
      </c>
    </row>
    <row r="12" spans="1:12" s="64" customFormat="1" ht="21">
      <c r="A12" s="57"/>
      <c r="B12" s="56">
        <v>175</v>
      </c>
      <c r="C12" s="56" t="s">
        <v>35</v>
      </c>
      <c r="D12" s="58" t="s">
        <v>23</v>
      </c>
      <c r="E12" s="58" t="s">
        <v>24</v>
      </c>
      <c r="F12" s="59">
        <v>6059.24</v>
      </c>
      <c r="G12" s="60">
        <v>991.51</v>
      </c>
      <c r="H12" s="86">
        <f t="shared" si="0"/>
        <v>7050.75</v>
      </c>
      <c r="I12" s="87">
        <v>42300</v>
      </c>
      <c r="J12" s="61"/>
      <c r="K12" s="62" t="s">
        <v>42</v>
      </c>
      <c r="L12" s="63" t="s">
        <v>129</v>
      </c>
    </row>
    <row r="13" spans="1:12" s="64" customFormat="1" ht="21">
      <c r="A13" s="57"/>
      <c r="B13" s="56">
        <v>175</v>
      </c>
      <c r="C13" s="56" t="s">
        <v>36</v>
      </c>
      <c r="D13" s="58" t="s">
        <v>23</v>
      </c>
      <c r="E13" s="58" t="s">
        <v>24</v>
      </c>
      <c r="F13" s="59">
        <v>1631.95</v>
      </c>
      <c r="G13" s="60">
        <v>267.05</v>
      </c>
      <c r="H13" s="86">
        <f t="shared" si="0"/>
        <v>1899</v>
      </c>
      <c r="I13" s="87">
        <v>42347</v>
      </c>
      <c r="J13" s="61"/>
      <c r="K13" s="62" t="s">
        <v>42</v>
      </c>
      <c r="L13" s="63" t="s">
        <v>129</v>
      </c>
    </row>
    <row r="14" spans="1:12" s="64" customFormat="1" ht="21">
      <c r="A14" s="57"/>
      <c r="B14" s="56">
        <v>175</v>
      </c>
      <c r="C14" s="56" t="s">
        <v>37</v>
      </c>
      <c r="D14" s="58" t="s">
        <v>23</v>
      </c>
      <c r="E14" s="58" t="s">
        <v>24</v>
      </c>
      <c r="F14" s="59">
        <v>1631.95</v>
      </c>
      <c r="G14" s="60">
        <v>267.05</v>
      </c>
      <c r="H14" s="86">
        <f t="shared" si="0"/>
        <v>1899</v>
      </c>
      <c r="I14" s="87">
        <v>42347</v>
      </c>
      <c r="J14" s="61"/>
      <c r="K14" s="62" t="s">
        <v>42</v>
      </c>
      <c r="L14" s="63" t="s">
        <v>129</v>
      </c>
    </row>
    <row r="15" spans="1:12" s="64" customFormat="1" ht="21">
      <c r="A15" s="57"/>
      <c r="B15" s="56">
        <v>175</v>
      </c>
      <c r="C15" s="56" t="s">
        <v>38</v>
      </c>
      <c r="D15" s="58" t="s">
        <v>23</v>
      </c>
      <c r="E15" s="58" t="s">
        <v>24</v>
      </c>
      <c r="F15" s="59">
        <v>1631.95</v>
      </c>
      <c r="G15" s="60">
        <v>267.05</v>
      </c>
      <c r="H15" s="86">
        <f t="shared" si="0"/>
        <v>1899</v>
      </c>
      <c r="I15" s="87">
        <v>42347</v>
      </c>
      <c r="J15" s="61"/>
      <c r="K15" s="62" t="s">
        <v>42</v>
      </c>
      <c r="L15" s="63" t="s">
        <v>129</v>
      </c>
    </row>
    <row r="16" spans="1:12" s="64" customFormat="1" ht="21">
      <c r="A16" s="57"/>
      <c r="B16" s="56">
        <v>175</v>
      </c>
      <c r="C16" s="56" t="s">
        <v>39</v>
      </c>
      <c r="D16" s="58" t="s">
        <v>23</v>
      </c>
      <c r="E16" s="58" t="s">
        <v>24</v>
      </c>
      <c r="F16" s="59">
        <v>1631.95</v>
      </c>
      <c r="G16" s="60">
        <v>267.05</v>
      </c>
      <c r="H16" s="86">
        <f t="shared" si="0"/>
        <v>1899</v>
      </c>
      <c r="I16" s="87">
        <v>42347</v>
      </c>
      <c r="J16" s="61"/>
      <c r="K16" s="62" t="s">
        <v>42</v>
      </c>
      <c r="L16" s="63" t="s">
        <v>129</v>
      </c>
    </row>
    <row r="17" spans="1:12" s="64" customFormat="1" ht="21">
      <c r="A17" s="57"/>
      <c r="B17" s="56">
        <v>175</v>
      </c>
      <c r="C17" s="56" t="s">
        <v>40</v>
      </c>
      <c r="D17" s="58" t="s">
        <v>23</v>
      </c>
      <c r="E17" s="58" t="s">
        <v>24</v>
      </c>
      <c r="F17" s="59">
        <v>1631.95</v>
      </c>
      <c r="G17" s="60">
        <v>267.05</v>
      </c>
      <c r="H17" s="86">
        <f t="shared" si="0"/>
        <v>1899</v>
      </c>
      <c r="I17" s="87">
        <v>42347</v>
      </c>
      <c r="J17" s="61"/>
      <c r="K17" s="62" t="s">
        <v>42</v>
      </c>
      <c r="L17" s="63" t="s">
        <v>129</v>
      </c>
    </row>
    <row r="18" spans="1:12" s="64" customFormat="1" ht="21">
      <c r="A18" s="57"/>
      <c r="B18" s="56"/>
      <c r="C18" s="56" t="s">
        <v>141</v>
      </c>
      <c r="D18" s="58" t="s">
        <v>140</v>
      </c>
      <c r="E18" s="58" t="s">
        <v>142</v>
      </c>
      <c r="F18" s="59">
        <v>1221667.3799999999</v>
      </c>
      <c r="G18" s="60">
        <v>219900.13</v>
      </c>
      <c r="H18" s="86">
        <f>SUM(F18:G18)</f>
        <v>1441567.5099999998</v>
      </c>
      <c r="I18" s="87">
        <v>45321</v>
      </c>
      <c r="J18" s="61" t="s">
        <v>143</v>
      </c>
      <c r="K18" s="62"/>
      <c r="L18" s="63"/>
    </row>
    <row r="19" spans="1:12" s="64" customFormat="1" ht="21">
      <c r="A19" s="57"/>
      <c r="B19" s="56"/>
      <c r="C19" s="56" t="s">
        <v>85</v>
      </c>
      <c r="D19" s="58" t="s">
        <v>140</v>
      </c>
      <c r="E19" s="58" t="s">
        <v>142</v>
      </c>
      <c r="F19" s="59">
        <v>959837.8</v>
      </c>
      <c r="G19" s="60">
        <v>172770.8</v>
      </c>
      <c r="H19" s="86">
        <f>SUM(F19:G19)</f>
        <v>1132608.6000000001</v>
      </c>
      <c r="I19" s="87">
        <v>45334</v>
      </c>
      <c r="J19" s="61">
        <v>45337</v>
      </c>
      <c r="K19" s="62"/>
      <c r="L19" s="63"/>
    </row>
    <row r="20" spans="1:12" s="64" customFormat="1" ht="21">
      <c r="A20" s="57"/>
      <c r="B20" s="56"/>
      <c r="C20" s="56" t="s">
        <v>206</v>
      </c>
      <c r="D20" s="58" t="s">
        <v>205</v>
      </c>
      <c r="E20" s="58" t="s">
        <v>207</v>
      </c>
      <c r="F20" s="59">
        <v>22822.799999999999</v>
      </c>
      <c r="G20" s="60">
        <v>4108.1000000000004</v>
      </c>
      <c r="H20" s="86">
        <f>SUM(F20:G20)</f>
        <v>26930.9</v>
      </c>
      <c r="I20" s="87">
        <v>45338</v>
      </c>
      <c r="J20" s="61">
        <v>45330</v>
      </c>
      <c r="K20" s="62"/>
      <c r="L20" s="63"/>
    </row>
    <row r="21" spans="1:12" s="64" customFormat="1" ht="21">
      <c r="A21" s="57"/>
      <c r="B21" s="56"/>
      <c r="C21" s="56" t="s">
        <v>209</v>
      </c>
      <c r="D21" s="58" t="s">
        <v>208</v>
      </c>
      <c r="E21" s="58" t="s">
        <v>210</v>
      </c>
      <c r="F21" s="59">
        <v>111203</v>
      </c>
      <c r="G21" s="60">
        <v>0</v>
      </c>
      <c r="H21" s="86">
        <f>SUM(F21:G21)</f>
        <v>111203</v>
      </c>
      <c r="I21" s="87">
        <v>45348</v>
      </c>
      <c r="J21" s="61">
        <v>45352</v>
      </c>
      <c r="K21" s="62"/>
      <c r="L21" s="63"/>
    </row>
    <row r="22" spans="1:12" s="64" customFormat="1" ht="21">
      <c r="A22" s="57"/>
      <c r="B22" s="56">
        <v>144</v>
      </c>
      <c r="C22" s="56" t="s">
        <v>42</v>
      </c>
      <c r="D22" s="58" t="s">
        <v>27</v>
      </c>
      <c r="E22" s="58" t="s">
        <v>28</v>
      </c>
      <c r="F22" s="59">
        <v>2900</v>
      </c>
      <c r="G22" s="60"/>
      <c r="H22" s="86">
        <f>F22+G22</f>
        <v>2900</v>
      </c>
      <c r="I22" s="87">
        <v>43553</v>
      </c>
      <c r="J22" s="61">
        <v>43557</v>
      </c>
      <c r="K22" s="62" t="s">
        <v>42</v>
      </c>
      <c r="L22" s="63" t="s">
        <v>129</v>
      </c>
    </row>
    <row r="23" spans="1:12" s="64" customFormat="1" ht="21">
      <c r="A23" s="57"/>
      <c r="B23" s="56">
        <v>144</v>
      </c>
      <c r="C23" s="56" t="s">
        <v>42</v>
      </c>
      <c r="D23" s="58" t="s">
        <v>27</v>
      </c>
      <c r="E23" s="58" t="s">
        <v>28</v>
      </c>
      <c r="F23" s="59">
        <v>1250</v>
      </c>
      <c r="G23" s="60"/>
      <c r="H23" s="86">
        <f>F23+G23</f>
        <v>1250</v>
      </c>
      <c r="I23" s="87">
        <v>43558</v>
      </c>
      <c r="J23" s="61">
        <v>43563</v>
      </c>
      <c r="K23" s="62" t="s">
        <v>42</v>
      </c>
      <c r="L23" s="63" t="s">
        <v>129</v>
      </c>
    </row>
    <row r="24" spans="1:12" s="64" customFormat="1" ht="21">
      <c r="A24" s="57"/>
      <c r="B24" s="56">
        <v>144</v>
      </c>
      <c r="C24" s="56" t="s">
        <v>42</v>
      </c>
      <c r="D24" s="58" t="s">
        <v>27</v>
      </c>
      <c r="E24" s="58" t="s">
        <v>28</v>
      </c>
      <c r="F24" s="59">
        <v>1800</v>
      </c>
      <c r="G24" s="60"/>
      <c r="H24" s="86">
        <f>F24+G24</f>
        <v>1800</v>
      </c>
      <c r="I24" s="87">
        <v>43616</v>
      </c>
      <c r="J24" s="61">
        <v>43622</v>
      </c>
      <c r="K24" s="62" t="s">
        <v>42</v>
      </c>
      <c r="L24" s="63" t="s">
        <v>129</v>
      </c>
    </row>
    <row r="25" spans="1:12" s="64" customFormat="1" ht="21">
      <c r="A25" s="57"/>
      <c r="B25" s="56">
        <v>144</v>
      </c>
      <c r="C25" s="56" t="s">
        <v>42</v>
      </c>
      <c r="D25" s="58" t="s">
        <v>27</v>
      </c>
      <c r="E25" s="58" t="s">
        <v>28</v>
      </c>
      <c r="F25" s="59">
        <v>3850</v>
      </c>
      <c r="G25" s="60"/>
      <c r="H25" s="86">
        <f>F25+G25</f>
        <v>3850</v>
      </c>
      <c r="I25" s="87">
        <v>43748</v>
      </c>
      <c r="J25" s="61">
        <v>43749</v>
      </c>
      <c r="K25" s="62" t="s">
        <v>42</v>
      </c>
      <c r="L25" s="63" t="s">
        <v>129</v>
      </c>
    </row>
    <row r="26" spans="1:12" s="64" customFormat="1" ht="21">
      <c r="A26" s="57"/>
      <c r="B26" s="56">
        <v>144</v>
      </c>
      <c r="C26" s="56" t="s">
        <v>42</v>
      </c>
      <c r="D26" s="58" t="s">
        <v>27</v>
      </c>
      <c r="E26" s="58" t="s">
        <v>28</v>
      </c>
      <c r="F26" s="59">
        <v>2500</v>
      </c>
      <c r="G26" s="60"/>
      <c r="H26" s="86">
        <f>F26+G26</f>
        <v>2500</v>
      </c>
      <c r="I26" s="87">
        <v>43864</v>
      </c>
      <c r="J26" s="61">
        <v>43530</v>
      </c>
      <c r="K26" s="62" t="s">
        <v>42</v>
      </c>
      <c r="L26" s="63" t="s">
        <v>129</v>
      </c>
    </row>
    <row r="27" spans="1:12" s="64" customFormat="1" ht="21">
      <c r="A27" s="57"/>
      <c r="B27" s="56"/>
      <c r="C27" s="56" t="s">
        <v>212</v>
      </c>
      <c r="D27" s="58" t="s">
        <v>211</v>
      </c>
      <c r="E27" s="58" t="s">
        <v>213</v>
      </c>
      <c r="F27" s="59">
        <v>3000</v>
      </c>
      <c r="G27" s="60">
        <v>540</v>
      </c>
      <c r="H27" s="86">
        <f t="shared" ref="H27:H28" si="1">SUM(F27:G27)</f>
        <v>3540</v>
      </c>
      <c r="I27" s="87">
        <v>45330</v>
      </c>
      <c r="J27" s="61">
        <v>45341</v>
      </c>
      <c r="K27" s="62"/>
      <c r="L27" s="63"/>
    </row>
    <row r="28" spans="1:12" s="64" customFormat="1" ht="21">
      <c r="A28" s="57"/>
      <c r="B28" s="56"/>
      <c r="C28" s="56" t="s">
        <v>214</v>
      </c>
      <c r="D28" s="58" t="s">
        <v>211</v>
      </c>
      <c r="E28" s="58" t="s">
        <v>215</v>
      </c>
      <c r="F28" s="59">
        <v>3600</v>
      </c>
      <c r="G28" s="60">
        <v>648</v>
      </c>
      <c r="H28" s="86">
        <f t="shared" si="1"/>
        <v>4248</v>
      </c>
      <c r="I28" s="87">
        <v>45329</v>
      </c>
      <c r="J28" s="61">
        <v>45341</v>
      </c>
      <c r="K28" s="62"/>
      <c r="L28" s="63"/>
    </row>
    <row r="29" spans="1:12" s="64" customFormat="1" ht="21">
      <c r="A29" s="57"/>
      <c r="B29" s="56"/>
      <c r="C29" s="56" t="s">
        <v>216</v>
      </c>
      <c r="D29" s="58" t="s">
        <v>211</v>
      </c>
      <c r="E29" s="58" t="s">
        <v>217</v>
      </c>
      <c r="F29" s="59">
        <v>204717</v>
      </c>
      <c r="G29" s="60">
        <v>0</v>
      </c>
      <c r="H29" s="86">
        <f>SUM(F29:G29)</f>
        <v>204717</v>
      </c>
      <c r="I29" s="87">
        <v>45345</v>
      </c>
      <c r="J29" s="61">
        <v>45350</v>
      </c>
      <c r="K29" s="62"/>
      <c r="L29" s="63"/>
    </row>
    <row r="30" spans="1:12" s="64" customFormat="1" ht="21">
      <c r="A30" s="57"/>
      <c r="B30" s="56"/>
      <c r="C30" s="56" t="s">
        <v>145</v>
      </c>
      <c r="D30" s="58" t="s">
        <v>144</v>
      </c>
      <c r="E30" s="58" t="s">
        <v>146</v>
      </c>
      <c r="F30" s="59">
        <v>9067.7999999999993</v>
      </c>
      <c r="G30" s="60">
        <v>1632.2</v>
      </c>
      <c r="H30" s="86">
        <f>SUM(F30:G30)</f>
        <v>10700</v>
      </c>
      <c r="I30" s="87">
        <v>44950</v>
      </c>
      <c r="J30" s="61">
        <v>44931</v>
      </c>
      <c r="K30" s="62"/>
      <c r="L30" s="63"/>
    </row>
    <row r="31" spans="1:12" s="64" customFormat="1" ht="21">
      <c r="A31" s="57"/>
      <c r="B31" s="56"/>
      <c r="C31" s="56" t="s">
        <v>219</v>
      </c>
      <c r="D31" s="58" t="s">
        <v>218</v>
      </c>
      <c r="E31" s="58" t="s">
        <v>220</v>
      </c>
      <c r="F31" s="59">
        <v>3100</v>
      </c>
      <c r="G31" s="60">
        <v>0</v>
      </c>
      <c r="H31" s="86">
        <f>SUM(F31:G31)</f>
        <v>3100</v>
      </c>
      <c r="I31" s="87">
        <v>45329</v>
      </c>
      <c r="J31" s="61">
        <v>45334</v>
      </c>
      <c r="K31" s="62"/>
      <c r="L31" s="63"/>
    </row>
    <row r="32" spans="1:12" s="64" customFormat="1" ht="21">
      <c r="A32" s="57"/>
      <c r="B32" s="56"/>
      <c r="C32" s="56" t="s">
        <v>222</v>
      </c>
      <c r="D32" s="58" t="s">
        <v>221</v>
      </c>
      <c r="E32" s="58" t="s">
        <v>223</v>
      </c>
      <c r="F32" s="59">
        <v>35423.730000000003</v>
      </c>
      <c r="G32" s="60">
        <v>6376.27</v>
      </c>
      <c r="H32" s="86">
        <f>SUM(F32:G32)</f>
        <v>41800</v>
      </c>
      <c r="I32" s="87">
        <v>45351</v>
      </c>
      <c r="J32" s="61">
        <v>45358</v>
      </c>
      <c r="K32" s="62"/>
      <c r="L32" s="63"/>
    </row>
    <row r="33" spans="1:12" s="64" customFormat="1" ht="21">
      <c r="A33" s="57"/>
      <c r="B33" s="56"/>
      <c r="C33" s="56" t="s">
        <v>224</v>
      </c>
      <c r="D33" s="58" t="s">
        <v>221</v>
      </c>
      <c r="E33" s="58" t="s">
        <v>223</v>
      </c>
      <c r="F33" s="59">
        <v>33389.83</v>
      </c>
      <c r="G33" s="60">
        <v>6010.17</v>
      </c>
      <c r="H33" s="86">
        <f t="shared" ref="H33:H34" si="2">SUM(F33:G33)</f>
        <v>39400</v>
      </c>
      <c r="I33" s="87">
        <v>45358</v>
      </c>
      <c r="J33" s="61">
        <v>45362</v>
      </c>
      <c r="K33" s="62"/>
      <c r="L33" s="63"/>
    </row>
    <row r="34" spans="1:12" s="64" customFormat="1" ht="21">
      <c r="A34" s="57"/>
      <c r="B34" s="56"/>
      <c r="C34" s="56" t="s">
        <v>225</v>
      </c>
      <c r="D34" s="58" t="s">
        <v>221</v>
      </c>
      <c r="E34" s="58" t="s">
        <v>226</v>
      </c>
      <c r="F34" s="59">
        <v>22372.880000000001</v>
      </c>
      <c r="G34" s="60">
        <v>4027.12</v>
      </c>
      <c r="H34" s="86">
        <f t="shared" si="2"/>
        <v>26400</v>
      </c>
      <c r="I34" s="87">
        <v>45358</v>
      </c>
      <c r="J34" s="61">
        <v>45362</v>
      </c>
      <c r="K34" s="62"/>
      <c r="L34" s="63"/>
    </row>
    <row r="35" spans="1:12" s="64" customFormat="1" ht="21">
      <c r="A35" s="57"/>
      <c r="B35" s="56"/>
      <c r="C35" s="56" t="s">
        <v>228</v>
      </c>
      <c r="D35" s="58" t="s">
        <v>227</v>
      </c>
      <c r="E35" s="58" t="s">
        <v>229</v>
      </c>
      <c r="F35" s="59">
        <v>69000</v>
      </c>
      <c r="G35" s="60">
        <v>12420</v>
      </c>
      <c r="H35" s="86">
        <f>SUM(F35:G35)</f>
        <v>81420</v>
      </c>
      <c r="I35" s="87">
        <v>45330</v>
      </c>
      <c r="J35" s="61">
        <v>45358</v>
      </c>
      <c r="K35" s="62"/>
      <c r="L35" s="63"/>
    </row>
    <row r="36" spans="1:12" s="64" customFormat="1" ht="21">
      <c r="A36" s="57"/>
      <c r="B36" s="56"/>
      <c r="C36" s="56" t="s">
        <v>201</v>
      </c>
      <c r="D36" s="58" t="s">
        <v>227</v>
      </c>
      <c r="E36" s="58" t="s">
        <v>230</v>
      </c>
      <c r="F36" s="59">
        <v>7800</v>
      </c>
      <c r="G36" s="60">
        <v>1404</v>
      </c>
      <c r="H36" s="86">
        <f>SUM(F36:G36)</f>
        <v>9204</v>
      </c>
      <c r="I36" s="87">
        <v>45329</v>
      </c>
      <c r="J36" s="61">
        <v>45358</v>
      </c>
      <c r="K36" s="62"/>
      <c r="L36" s="63"/>
    </row>
    <row r="37" spans="1:12" s="64" customFormat="1" ht="21">
      <c r="A37" s="57"/>
      <c r="B37" s="56"/>
      <c r="C37" s="56" t="s">
        <v>216</v>
      </c>
      <c r="D37" s="58" t="s">
        <v>231</v>
      </c>
      <c r="E37" s="58" t="s">
        <v>232</v>
      </c>
      <c r="F37" s="59">
        <v>240000</v>
      </c>
      <c r="G37" s="60">
        <v>0</v>
      </c>
      <c r="H37" s="86">
        <f>SUM(F37:G37)</f>
        <v>240000</v>
      </c>
      <c r="I37" s="87">
        <v>45344</v>
      </c>
      <c r="J37" s="61">
        <v>45350</v>
      </c>
      <c r="K37" s="62"/>
      <c r="L37" s="63"/>
    </row>
    <row r="38" spans="1:12" s="64" customFormat="1" ht="21">
      <c r="A38" s="57"/>
      <c r="B38" s="56">
        <v>132</v>
      </c>
      <c r="C38" s="56" t="s">
        <v>47</v>
      </c>
      <c r="D38" s="58" t="s">
        <v>45</v>
      </c>
      <c r="E38" s="58" t="s">
        <v>46</v>
      </c>
      <c r="F38" s="59">
        <v>44000</v>
      </c>
      <c r="G38" s="60"/>
      <c r="H38" s="86">
        <f>F38+G38</f>
        <v>44000</v>
      </c>
      <c r="I38" s="87">
        <v>44074</v>
      </c>
      <c r="J38" s="61">
        <v>44154</v>
      </c>
      <c r="K38" s="62">
        <v>202079</v>
      </c>
      <c r="L38" s="63">
        <v>44074</v>
      </c>
    </row>
    <row r="39" spans="1:12" s="64" customFormat="1" ht="42">
      <c r="A39" s="57"/>
      <c r="B39" s="56">
        <v>464</v>
      </c>
      <c r="C39" s="56" t="s">
        <v>90</v>
      </c>
      <c r="D39" s="58" t="s">
        <v>87</v>
      </c>
      <c r="E39" s="58" t="s">
        <v>88</v>
      </c>
      <c r="F39" s="59">
        <v>768000</v>
      </c>
      <c r="G39" s="60">
        <v>138240</v>
      </c>
      <c r="H39" s="86">
        <v>387040</v>
      </c>
      <c r="I39" s="87">
        <v>44978</v>
      </c>
      <c r="J39" s="61">
        <v>44987</v>
      </c>
      <c r="K39" s="62"/>
      <c r="L39" s="63"/>
    </row>
    <row r="40" spans="1:12" s="64" customFormat="1" ht="21">
      <c r="A40" s="57"/>
      <c r="B40" s="56"/>
      <c r="C40" s="56" t="s">
        <v>234</v>
      </c>
      <c r="D40" s="58" t="s">
        <v>233</v>
      </c>
      <c r="E40" s="58" t="s">
        <v>235</v>
      </c>
      <c r="F40" s="59">
        <v>3500000</v>
      </c>
      <c r="G40" s="60">
        <v>0</v>
      </c>
      <c r="H40" s="86">
        <f>SUM(F40:G40)</f>
        <v>3500000</v>
      </c>
      <c r="I40" s="87">
        <v>45335</v>
      </c>
      <c r="J40" s="61">
        <v>45341</v>
      </c>
      <c r="K40" s="62"/>
      <c r="L40" s="63"/>
    </row>
    <row r="41" spans="1:12" s="64" customFormat="1" ht="21">
      <c r="A41" s="57"/>
      <c r="B41" s="56"/>
      <c r="C41" s="56" t="s">
        <v>237</v>
      </c>
      <c r="D41" s="58" t="s">
        <v>236</v>
      </c>
      <c r="E41" s="58" t="s">
        <v>238</v>
      </c>
      <c r="F41" s="59">
        <v>105000</v>
      </c>
      <c r="G41" s="60">
        <v>0</v>
      </c>
      <c r="H41" s="86">
        <f>SUM(F41:G41)</f>
        <v>105000</v>
      </c>
      <c r="I41" s="87">
        <v>45329</v>
      </c>
      <c r="J41" s="61">
        <v>45341</v>
      </c>
      <c r="K41" s="62"/>
      <c r="L41" s="63"/>
    </row>
    <row r="42" spans="1:12" s="64" customFormat="1" ht="21">
      <c r="A42" s="57"/>
      <c r="B42" s="56">
        <v>84</v>
      </c>
      <c r="C42" s="56" t="s">
        <v>42</v>
      </c>
      <c r="D42" s="58" t="s">
        <v>51</v>
      </c>
      <c r="E42" s="58" t="s">
        <v>52</v>
      </c>
      <c r="F42" s="59">
        <v>3788.14</v>
      </c>
      <c r="G42" s="60"/>
      <c r="H42" s="86">
        <f>F42+G42</f>
        <v>3788.14</v>
      </c>
      <c r="I42" s="87">
        <v>43160</v>
      </c>
      <c r="J42" s="61">
        <v>43497</v>
      </c>
      <c r="K42" s="62" t="s">
        <v>42</v>
      </c>
      <c r="L42" s="63" t="s">
        <v>134</v>
      </c>
    </row>
    <row r="43" spans="1:12" s="64" customFormat="1" ht="21">
      <c r="A43" s="57"/>
      <c r="B43" s="56">
        <v>84</v>
      </c>
      <c r="C43" s="56" t="s">
        <v>42</v>
      </c>
      <c r="D43" s="58" t="s">
        <v>51</v>
      </c>
      <c r="E43" s="58" t="s">
        <v>53</v>
      </c>
      <c r="F43" s="59">
        <v>3788.14</v>
      </c>
      <c r="G43" s="60"/>
      <c r="H43" s="86">
        <f t="shared" ref="H43:H52" si="3">F43+G43</f>
        <v>3788.14</v>
      </c>
      <c r="I43" s="87">
        <v>43252</v>
      </c>
      <c r="J43" s="61">
        <v>43497</v>
      </c>
      <c r="K43" s="62" t="s">
        <v>42</v>
      </c>
      <c r="L43" s="63" t="s">
        <v>134</v>
      </c>
    </row>
    <row r="44" spans="1:12" s="64" customFormat="1" ht="21">
      <c r="A44" s="57"/>
      <c r="B44" s="56">
        <v>84</v>
      </c>
      <c r="C44" s="56" t="s">
        <v>42</v>
      </c>
      <c r="D44" s="58" t="s">
        <v>51</v>
      </c>
      <c r="E44" s="58" t="s">
        <v>54</v>
      </c>
      <c r="F44" s="59">
        <v>3788.14</v>
      </c>
      <c r="G44" s="60"/>
      <c r="H44" s="86">
        <f t="shared" si="3"/>
        <v>3788.14</v>
      </c>
      <c r="I44" s="87">
        <v>43344</v>
      </c>
      <c r="J44" s="61">
        <v>43497</v>
      </c>
      <c r="K44" s="62" t="s">
        <v>42</v>
      </c>
      <c r="L44" s="63" t="s">
        <v>134</v>
      </c>
    </row>
    <row r="45" spans="1:12" s="64" customFormat="1" ht="21">
      <c r="A45" s="57"/>
      <c r="B45" s="56">
        <v>84</v>
      </c>
      <c r="C45" s="56" t="s">
        <v>42</v>
      </c>
      <c r="D45" s="58" t="s">
        <v>51</v>
      </c>
      <c r="E45" s="58" t="s">
        <v>55</v>
      </c>
      <c r="F45" s="59">
        <v>3788.14</v>
      </c>
      <c r="G45" s="60"/>
      <c r="H45" s="86">
        <f t="shared" si="3"/>
        <v>3788.14</v>
      </c>
      <c r="I45" s="87">
        <v>43435</v>
      </c>
      <c r="J45" s="61">
        <v>43497</v>
      </c>
      <c r="K45" s="62" t="s">
        <v>42</v>
      </c>
      <c r="L45" s="63" t="s">
        <v>134</v>
      </c>
    </row>
    <row r="46" spans="1:12" s="64" customFormat="1" ht="21">
      <c r="A46" s="57"/>
      <c r="B46" s="56">
        <v>84</v>
      </c>
      <c r="C46" s="56" t="s">
        <v>42</v>
      </c>
      <c r="D46" s="58" t="s">
        <v>51</v>
      </c>
      <c r="E46" s="58" t="s">
        <v>56</v>
      </c>
      <c r="F46" s="59">
        <v>15010.17</v>
      </c>
      <c r="G46" s="60">
        <v>2701.83</v>
      </c>
      <c r="H46" s="86">
        <f t="shared" si="3"/>
        <v>17712</v>
      </c>
      <c r="I46" s="87">
        <v>43435</v>
      </c>
      <c r="J46" s="61">
        <v>43497</v>
      </c>
      <c r="K46" s="62" t="s">
        <v>42</v>
      </c>
      <c r="L46" s="63" t="s">
        <v>134</v>
      </c>
    </row>
    <row r="47" spans="1:12" s="64" customFormat="1" ht="21">
      <c r="A47" s="57"/>
      <c r="B47" s="56">
        <v>84</v>
      </c>
      <c r="C47" s="56" t="s">
        <v>42</v>
      </c>
      <c r="D47" s="58" t="s">
        <v>51</v>
      </c>
      <c r="E47" s="58" t="s">
        <v>52</v>
      </c>
      <c r="F47" s="59">
        <v>3788.14</v>
      </c>
      <c r="G47" s="60"/>
      <c r="H47" s="86">
        <f t="shared" si="3"/>
        <v>3788.14</v>
      </c>
      <c r="I47" s="87">
        <v>43525</v>
      </c>
      <c r="J47" s="61">
        <v>43527</v>
      </c>
      <c r="K47" s="62" t="s">
        <v>42</v>
      </c>
      <c r="L47" s="63" t="s">
        <v>134</v>
      </c>
    </row>
    <row r="48" spans="1:12" s="64" customFormat="1" ht="21">
      <c r="A48" s="57"/>
      <c r="B48" s="56">
        <v>84</v>
      </c>
      <c r="C48" s="56" t="s">
        <v>42</v>
      </c>
      <c r="D48" s="58" t="s">
        <v>51</v>
      </c>
      <c r="E48" s="58" t="s">
        <v>53</v>
      </c>
      <c r="F48" s="59">
        <v>3788.14</v>
      </c>
      <c r="G48" s="60"/>
      <c r="H48" s="86">
        <f t="shared" si="3"/>
        <v>3788.14</v>
      </c>
      <c r="I48" s="87">
        <v>43617</v>
      </c>
      <c r="J48" s="61">
        <v>43622</v>
      </c>
      <c r="K48" s="62" t="s">
        <v>42</v>
      </c>
      <c r="L48" s="63" t="s">
        <v>134</v>
      </c>
    </row>
    <row r="49" spans="1:12" s="64" customFormat="1" ht="21">
      <c r="A49" s="57"/>
      <c r="B49" s="56">
        <v>84</v>
      </c>
      <c r="C49" s="56" t="s">
        <v>42</v>
      </c>
      <c r="D49" s="58" t="s">
        <v>51</v>
      </c>
      <c r="E49" s="58" t="s">
        <v>57</v>
      </c>
      <c r="F49" s="59">
        <v>4182</v>
      </c>
      <c r="G49" s="60"/>
      <c r="H49" s="86">
        <f t="shared" si="3"/>
        <v>4182</v>
      </c>
      <c r="I49" s="87">
        <v>43709</v>
      </c>
      <c r="J49" s="61">
        <v>43717</v>
      </c>
      <c r="K49" s="62" t="s">
        <v>42</v>
      </c>
      <c r="L49" s="63" t="s">
        <v>134</v>
      </c>
    </row>
    <row r="50" spans="1:12" s="64" customFormat="1" ht="21">
      <c r="A50" s="57"/>
      <c r="B50" s="56">
        <v>84</v>
      </c>
      <c r="C50" s="56" t="s">
        <v>42</v>
      </c>
      <c r="D50" s="58" t="s">
        <v>51</v>
      </c>
      <c r="E50" s="58" t="s">
        <v>58</v>
      </c>
      <c r="F50" s="59">
        <v>16245.76</v>
      </c>
      <c r="G50" s="60">
        <v>2924.24</v>
      </c>
      <c r="H50" s="86">
        <f t="shared" si="3"/>
        <v>19170</v>
      </c>
      <c r="I50" s="87">
        <v>43800</v>
      </c>
      <c r="J50" s="61">
        <v>43802</v>
      </c>
      <c r="K50" s="62" t="s">
        <v>42</v>
      </c>
      <c r="L50" s="63" t="s">
        <v>134</v>
      </c>
    </row>
    <row r="51" spans="1:12" s="64" customFormat="1" ht="21">
      <c r="A51" s="57"/>
      <c r="B51" s="56">
        <v>84</v>
      </c>
      <c r="C51" s="56" t="s">
        <v>42</v>
      </c>
      <c r="D51" s="58" t="s">
        <v>51</v>
      </c>
      <c r="E51" s="58" t="s">
        <v>59</v>
      </c>
      <c r="F51" s="59">
        <v>4182</v>
      </c>
      <c r="G51" s="60"/>
      <c r="H51" s="86">
        <f t="shared" si="3"/>
        <v>4182</v>
      </c>
      <c r="I51" s="87">
        <v>43800</v>
      </c>
      <c r="J51" s="61">
        <v>43802</v>
      </c>
      <c r="K51" s="62" t="s">
        <v>42</v>
      </c>
      <c r="L51" s="63" t="s">
        <v>134</v>
      </c>
    </row>
    <row r="52" spans="1:12" s="64" customFormat="1" ht="21">
      <c r="A52" s="57"/>
      <c r="B52" s="56">
        <v>84</v>
      </c>
      <c r="C52" s="56" t="s">
        <v>42</v>
      </c>
      <c r="D52" s="58" t="s">
        <v>51</v>
      </c>
      <c r="E52" s="58" t="s">
        <v>60</v>
      </c>
      <c r="F52" s="59">
        <v>4182</v>
      </c>
      <c r="G52" s="60"/>
      <c r="H52" s="86">
        <f t="shared" si="3"/>
        <v>4182</v>
      </c>
      <c r="I52" s="87">
        <v>43891</v>
      </c>
      <c r="J52" s="61">
        <v>43896</v>
      </c>
      <c r="K52" s="62" t="s">
        <v>42</v>
      </c>
      <c r="L52" s="63" t="s">
        <v>134</v>
      </c>
    </row>
    <row r="53" spans="1:12" s="64" customFormat="1" ht="21">
      <c r="A53" s="57"/>
      <c r="B53" s="56">
        <v>275</v>
      </c>
      <c r="C53" s="56">
        <v>8</v>
      </c>
      <c r="D53" s="58" t="s">
        <v>118</v>
      </c>
      <c r="E53" s="58" t="s">
        <v>62</v>
      </c>
      <c r="F53" s="59">
        <v>25300</v>
      </c>
      <c r="G53" s="60">
        <v>4534</v>
      </c>
      <c r="H53" s="86">
        <f>F53+G53</f>
        <v>29834</v>
      </c>
      <c r="I53" s="87">
        <v>44049</v>
      </c>
      <c r="J53" s="61"/>
      <c r="K53" s="62"/>
      <c r="L53" s="63"/>
    </row>
    <row r="54" spans="1:12" s="64" customFormat="1" ht="21">
      <c r="A54" s="57"/>
      <c r="B54" s="56">
        <v>275</v>
      </c>
      <c r="C54" s="56">
        <v>9</v>
      </c>
      <c r="D54" s="58" t="s">
        <v>61</v>
      </c>
      <c r="E54" s="58" t="s">
        <v>63</v>
      </c>
      <c r="F54" s="59">
        <v>16300</v>
      </c>
      <c r="G54" s="60">
        <v>2934</v>
      </c>
      <c r="H54" s="86">
        <f>F54+G54</f>
        <v>19234</v>
      </c>
      <c r="I54" s="87">
        <v>44049</v>
      </c>
      <c r="J54" s="61"/>
      <c r="K54" s="62"/>
      <c r="L54" s="63"/>
    </row>
    <row r="55" spans="1:12" s="64" customFormat="1" ht="21">
      <c r="A55" s="57"/>
      <c r="B55" s="56">
        <v>212</v>
      </c>
      <c r="C55" s="56" t="s">
        <v>64</v>
      </c>
      <c r="D55" s="58" t="s">
        <v>65</v>
      </c>
      <c r="E55" s="58" t="s">
        <v>66</v>
      </c>
      <c r="F55" s="59">
        <v>120138.7</v>
      </c>
      <c r="G55" s="60"/>
      <c r="H55" s="86">
        <f>F55+G55</f>
        <v>120138.7</v>
      </c>
      <c r="I55" s="87">
        <v>44131</v>
      </c>
      <c r="J55" s="61">
        <v>44154</v>
      </c>
      <c r="K55" s="62" t="s">
        <v>135</v>
      </c>
      <c r="L55" s="63">
        <v>44119</v>
      </c>
    </row>
    <row r="56" spans="1:12" s="64" customFormat="1" ht="21">
      <c r="A56" s="57"/>
      <c r="B56" s="56">
        <v>461</v>
      </c>
      <c r="C56" s="56" t="s">
        <v>112</v>
      </c>
      <c r="D56" s="58" t="s">
        <v>136</v>
      </c>
      <c r="E56" s="58" t="s">
        <v>113</v>
      </c>
      <c r="F56" s="59">
        <v>293440</v>
      </c>
      <c r="G56" s="60">
        <v>52819.199999999997</v>
      </c>
      <c r="H56" s="86">
        <f>SUM(F56:G56)</f>
        <v>346259.20000000001</v>
      </c>
      <c r="I56" s="87">
        <v>45173</v>
      </c>
      <c r="J56" s="61">
        <v>45183</v>
      </c>
      <c r="K56" s="62"/>
      <c r="L56" s="63"/>
    </row>
    <row r="57" spans="1:12" s="64" customFormat="1" ht="21">
      <c r="A57" s="57"/>
      <c r="B57" s="56"/>
      <c r="C57" s="56" t="s">
        <v>160</v>
      </c>
      <c r="D57" s="58" t="s">
        <v>159</v>
      </c>
      <c r="E57" s="58" t="s">
        <v>161</v>
      </c>
      <c r="F57" s="59">
        <v>3450</v>
      </c>
      <c r="G57" s="60">
        <v>0</v>
      </c>
      <c r="H57" s="86">
        <f>SUM(F57:G57)</f>
        <v>3450</v>
      </c>
      <c r="I57" s="87">
        <v>45294</v>
      </c>
      <c r="J57" s="61">
        <v>45294</v>
      </c>
      <c r="K57" s="62"/>
      <c r="L57" s="63"/>
    </row>
    <row r="58" spans="1:12" s="64" customFormat="1" ht="21">
      <c r="A58" s="57"/>
      <c r="B58" s="56"/>
      <c r="C58" s="56" t="s">
        <v>240</v>
      </c>
      <c r="D58" s="58" t="s">
        <v>239</v>
      </c>
      <c r="E58" s="58" t="s">
        <v>241</v>
      </c>
      <c r="F58" s="59">
        <f>347400+116000</f>
        <v>463400</v>
      </c>
      <c r="G58" s="60">
        <v>20880</v>
      </c>
      <c r="H58" s="86">
        <f>SUM(F58:G58)</f>
        <v>484280</v>
      </c>
      <c r="I58" s="87">
        <v>45328</v>
      </c>
      <c r="J58" s="61">
        <v>45341</v>
      </c>
      <c r="K58" s="62"/>
      <c r="L58" s="63"/>
    </row>
    <row r="59" spans="1:12" s="64" customFormat="1" ht="21">
      <c r="A59" s="57"/>
      <c r="B59" s="56"/>
      <c r="C59" s="56" t="s">
        <v>163</v>
      </c>
      <c r="D59" s="58" t="s">
        <v>162</v>
      </c>
      <c r="E59" s="58" t="s">
        <v>164</v>
      </c>
      <c r="F59" s="59">
        <v>56678.2</v>
      </c>
      <c r="G59" s="60">
        <v>0</v>
      </c>
      <c r="H59" s="86">
        <f>SUM(F59:G59)</f>
        <v>56678.2</v>
      </c>
      <c r="I59" s="87">
        <v>45246</v>
      </c>
      <c r="J59" s="61">
        <v>45314</v>
      </c>
      <c r="K59" s="62"/>
      <c r="L59" s="63"/>
    </row>
    <row r="60" spans="1:12" s="64" customFormat="1" ht="42">
      <c r="A60" s="57"/>
      <c r="B60" s="56">
        <v>388</v>
      </c>
      <c r="C60" s="56" t="s">
        <v>71</v>
      </c>
      <c r="D60" s="58" t="s">
        <v>67</v>
      </c>
      <c r="E60" s="58" t="s">
        <v>68</v>
      </c>
      <c r="F60" s="59">
        <v>2200</v>
      </c>
      <c r="G60" s="60">
        <v>396</v>
      </c>
      <c r="H60" s="86">
        <f>F60+G60</f>
        <v>2596</v>
      </c>
      <c r="I60" s="87">
        <v>44469</v>
      </c>
      <c r="J60" s="61">
        <v>44470</v>
      </c>
      <c r="K60" s="62">
        <v>20210158</v>
      </c>
      <c r="L60" s="63">
        <v>44469</v>
      </c>
    </row>
    <row r="61" spans="1:12" s="64" customFormat="1" ht="42">
      <c r="A61" s="57"/>
      <c r="B61" s="56">
        <v>388</v>
      </c>
      <c r="C61" s="56" t="s">
        <v>72</v>
      </c>
      <c r="D61" s="58" t="s">
        <v>67</v>
      </c>
      <c r="E61" s="58" t="s">
        <v>69</v>
      </c>
      <c r="F61" s="59">
        <v>6500</v>
      </c>
      <c r="G61" s="60">
        <v>1170</v>
      </c>
      <c r="H61" s="86">
        <f>F61+G61</f>
        <v>7670</v>
      </c>
      <c r="I61" s="87">
        <v>44503</v>
      </c>
      <c r="J61" s="61">
        <v>44505</v>
      </c>
      <c r="K61" s="62" t="s">
        <v>137</v>
      </c>
      <c r="L61" s="63">
        <v>44489</v>
      </c>
    </row>
    <row r="62" spans="1:12" s="64" customFormat="1" ht="42">
      <c r="A62" s="57"/>
      <c r="B62" s="56">
        <v>388</v>
      </c>
      <c r="C62" s="56" t="s">
        <v>41</v>
      </c>
      <c r="D62" s="58" t="s">
        <v>67</v>
      </c>
      <c r="E62" s="58" t="s">
        <v>70</v>
      </c>
      <c r="F62" s="59">
        <v>1200</v>
      </c>
      <c r="G62" s="60">
        <v>216</v>
      </c>
      <c r="H62" s="86">
        <f>F62+G62</f>
        <v>1416</v>
      </c>
      <c r="I62" s="87">
        <v>44503</v>
      </c>
      <c r="J62" s="61">
        <v>44522</v>
      </c>
      <c r="K62" s="62">
        <v>20210190</v>
      </c>
      <c r="L62" s="63">
        <v>44503</v>
      </c>
    </row>
    <row r="63" spans="1:12" s="64" customFormat="1" ht="42">
      <c r="A63" s="57"/>
      <c r="B63" s="56"/>
      <c r="C63" s="56" t="s">
        <v>167</v>
      </c>
      <c r="D63" s="58" t="s">
        <v>168</v>
      </c>
      <c r="E63" s="58" t="s">
        <v>169</v>
      </c>
      <c r="F63" s="59">
        <v>3300</v>
      </c>
      <c r="G63" s="60">
        <v>594</v>
      </c>
      <c r="H63" s="86">
        <f>SUM(F63:G63)</f>
        <v>3894</v>
      </c>
      <c r="I63" s="87">
        <v>45299</v>
      </c>
      <c r="J63" s="61">
        <v>45315</v>
      </c>
      <c r="K63" s="62"/>
      <c r="L63" s="63"/>
    </row>
    <row r="64" spans="1:12" s="64" customFormat="1" ht="42">
      <c r="A64" s="57"/>
      <c r="B64" s="56"/>
      <c r="C64" s="56" t="s">
        <v>170</v>
      </c>
      <c r="D64" s="58" t="s">
        <v>119</v>
      </c>
      <c r="E64" s="58" t="s">
        <v>171</v>
      </c>
      <c r="F64" s="59">
        <v>67022.09</v>
      </c>
      <c r="G64" s="60">
        <v>12063.98</v>
      </c>
      <c r="H64" s="86">
        <f>SUM(F64:G64)</f>
        <v>79086.069999999992</v>
      </c>
      <c r="I64" s="87">
        <v>45306</v>
      </c>
      <c r="J64" s="61">
        <v>45315</v>
      </c>
      <c r="K64" s="62"/>
      <c r="L64" s="63"/>
    </row>
    <row r="65" spans="1:12" s="64" customFormat="1" ht="21">
      <c r="A65" s="57"/>
      <c r="B65" s="56"/>
      <c r="C65" s="56" t="s">
        <v>152</v>
      </c>
      <c r="D65" s="58" t="s">
        <v>119</v>
      </c>
      <c r="E65" s="58" t="s">
        <v>242</v>
      </c>
      <c r="F65" s="59">
        <v>59790</v>
      </c>
      <c r="G65" s="60">
        <v>10762.2</v>
      </c>
      <c r="H65" s="86">
        <f>SUM(F65:G65)</f>
        <v>70552.2</v>
      </c>
      <c r="I65" s="87">
        <v>45317</v>
      </c>
      <c r="J65" s="61">
        <v>45343</v>
      </c>
      <c r="K65" s="62"/>
      <c r="L65" s="63"/>
    </row>
    <row r="66" spans="1:12" s="64" customFormat="1" ht="21">
      <c r="A66" s="57"/>
      <c r="B66" s="56"/>
      <c r="C66" s="56" t="s">
        <v>243</v>
      </c>
      <c r="D66" s="58" t="s">
        <v>119</v>
      </c>
      <c r="E66" s="58" t="s">
        <v>244</v>
      </c>
      <c r="F66" s="59">
        <v>23655</v>
      </c>
      <c r="G66" s="60">
        <v>4257.8999999999996</v>
      </c>
      <c r="H66" s="86">
        <f>SUM(F66:G66)</f>
        <v>27912.9</v>
      </c>
      <c r="I66" s="87">
        <v>45335</v>
      </c>
      <c r="J66" s="61">
        <v>45358</v>
      </c>
      <c r="K66" s="62"/>
      <c r="L66" s="63"/>
    </row>
    <row r="67" spans="1:12" s="64" customFormat="1" ht="42">
      <c r="A67" s="57"/>
      <c r="B67" s="56"/>
      <c r="C67" s="56" t="s">
        <v>246</v>
      </c>
      <c r="D67" s="58" t="s">
        <v>245</v>
      </c>
      <c r="E67" s="58" t="s">
        <v>247</v>
      </c>
      <c r="F67" s="59">
        <v>97314</v>
      </c>
      <c r="G67" s="60">
        <v>3388.77</v>
      </c>
      <c r="H67" s="86">
        <f>SUM(F67:G67)</f>
        <v>100702.77</v>
      </c>
      <c r="I67" s="87">
        <v>45327</v>
      </c>
      <c r="J67" s="61">
        <v>45358</v>
      </c>
      <c r="K67" s="62"/>
      <c r="L67" s="63"/>
    </row>
    <row r="68" spans="1:12" s="64" customFormat="1" ht="21">
      <c r="A68" s="57"/>
      <c r="B68" s="56">
        <v>168</v>
      </c>
      <c r="C68" s="56" t="s">
        <v>42</v>
      </c>
      <c r="D68" s="58" t="s">
        <v>73</v>
      </c>
      <c r="E68" s="58" t="s">
        <v>74</v>
      </c>
      <c r="F68" s="59">
        <v>84600</v>
      </c>
      <c r="G68" s="60">
        <v>15228</v>
      </c>
      <c r="H68" s="86">
        <f>F68+G68</f>
        <v>99828</v>
      </c>
      <c r="I68" s="87">
        <v>42382</v>
      </c>
      <c r="J68" s="61"/>
      <c r="K68" s="62" t="s">
        <v>42</v>
      </c>
      <c r="L68" s="63" t="s">
        <v>129</v>
      </c>
    </row>
    <row r="69" spans="1:12" s="64" customFormat="1" ht="21">
      <c r="A69" s="57"/>
      <c r="B69" s="56">
        <v>141</v>
      </c>
      <c r="C69" s="56" t="s">
        <v>77</v>
      </c>
      <c r="D69" s="58" t="s">
        <v>75</v>
      </c>
      <c r="E69" s="58" t="s">
        <v>76</v>
      </c>
      <c r="F69" s="59">
        <v>24000</v>
      </c>
      <c r="G69" s="60">
        <v>4320</v>
      </c>
      <c r="H69" s="86">
        <f>G69+F69</f>
        <v>28320</v>
      </c>
      <c r="I69" s="87">
        <v>43985</v>
      </c>
      <c r="J69" s="61">
        <v>44026</v>
      </c>
      <c r="K69" s="62">
        <v>202041</v>
      </c>
      <c r="L69" s="63">
        <v>43971</v>
      </c>
    </row>
    <row r="70" spans="1:12" s="64" customFormat="1" ht="21">
      <c r="A70" s="57"/>
      <c r="B70" s="56">
        <v>495</v>
      </c>
      <c r="C70" s="56" t="s">
        <v>121</v>
      </c>
      <c r="D70" s="58" t="s">
        <v>120</v>
      </c>
      <c r="E70" s="58" t="s">
        <v>122</v>
      </c>
      <c r="F70" s="59">
        <v>857986</v>
      </c>
      <c r="G70" s="60">
        <v>154437.48000000001</v>
      </c>
      <c r="H70" s="86">
        <f>SUM(F70:G70)</f>
        <v>1012423.48</v>
      </c>
      <c r="I70" s="87">
        <v>45210</v>
      </c>
      <c r="J70" s="61">
        <v>45215</v>
      </c>
      <c r="K70" s="62"/>
      <c r="L70" s="63"/>
    </row>
    <row r="71" spans="1:12" s="64" customFormat="1" ht="21">
      <c r="A71" s="57"/>
      <c r="B71" s="56"/>
      <c r="C71" s="56" t="s">
        <v>249</v>
      </c>
      <c r="D71" s="58" t="s">
        <v>248</v>
      </c>
      <c r="E71" s="58" t="s">
        <v>250</v>
      </c>
      <c r="F71" s="59"/>
      <c r="G71" s="60"/>
      <c r="H71" s="86"/>
      <c r="I71" s="87"/>
      <c r="J71" s="61"/>
      <c r="K71" s="62"/>
      <c r="L71" s="63"/>
    </row>
    <row r="72" spans="1:12" s="64" customFormat="1" ht="21">
      <c r="A72" s="57"/>
      <c r="B72" s="56"/>
      <c r="C72" s="56" t="s">
        <v>176</v>
      </c>
      <c r="D72" s="58" t="s">
        <v>175</v>
      </c>
      <c r="E72" s="58" t="s">
        <v>177</v>
      </c>
      <c r="F72" s="59">
        <v>82540</v>
      </c>
      <c r="G72" s="60">
        <v>6473.7</v>
      </c>
      <c r="H72" s="86">
        <f>SUM(F72:G72)</f>
        <v>89013.7</v>
      </c>
      <c r="I72" s="87">
        <v>45308</v>
      </c>
      <c r="J72" s="61">
        <v>45315</v>
      </c>
      <c r="K72" s="62"/>
      <c r="L72" s="63"/>
    </row>
    <row r="73" spans="1:12" s="64" customFormat="1" ht="21">
      <c r="A73" s="57"/>
      <c r="B73" s="56"/>
      <c r="C73" s="56" t="s">
        <v>106</v>
      </c>
      <c r="D73" s="58" t="s">
        <v>175</v>
      </c>
      <c r="E73" s="58" t="s">
        <v>178</v>
      </c>
      <c r="F73" s="59">
        <v>282815</v>
      </c>
      <c r="G73" s="60">
        <v>40793.4</v>
      </c>
      <c r="H73" s="86">
        <f>SUM(F73:G73)</f>
        <v>323608.40000000002</v>
      </c>
      <c r="I73" s="87">
        <v>45308</v>
      </c>
      <c r="J73" s="61"/>
      <c r="K73" s="62"/>
      <c r="L73" s="63"/>
    </row>
    <row r="74" spans="1:12" s="64" customFormat="1" ht="21">
      <c r="A74" s="57"/>
      <c r="B74" s="56"/>
      <c r="C74" s="56" t="s">
        <v>251</v>
      </c>
      <c r="D74" s="58" t="s">
        <v>175</v>
      </c>
      <c r="E74" s="58" t="s">
        <v>252</v>
      </c>
      <c r="F74" s="59">
        <v>66453.3</v>
      </c>
      <c r="G74" s="60">
        <v>11961.59</v>
      </c>
      <c r="H74" s="86">
        <f>SUM(F74:G74)</f>
        <v>78414.89</v>
      </c>
      <c r="I74" s="87">
        <v>45336</v>
      </c>
      <c r="J74" s="61">
        <v>45343</v>
      </c>
      <c r="K74" s="62"/>
      <c r="L74" s="63"/>
    </row>
    <row r="75" spans="1:12" s="64" customFormat="1" ht="21">
      <c r="A75" s="57"/>
      <c r="B75" s="56"/>
      <c r="C75" s="56" t="s">
        <v>253</v>
      </c>
      <c r="D75" s="58" t="s">
        <v>175</v>
      </c>
      <c r="E75" s="58" t="s">
        <v>254</v>
      </c>
      <c r="F75" s="59">
        <v>178900</v>
      </c>
      <c r="G75" s="60">
        <v>32202</v>
      </c>
      <c r="H75" s="86">
        <f>SUM(F75:G75)</f>
        <v>211102</v>
      </c>
      <c r="I75" s="87">
        <v>45317</v>
      </c>
      <c r="J75" s="61">
        <v>45343</v>
      </c>
      <c r="K75" s="62"/>
      <c r="L75" s="63"/>
    </row>
    <row r="76" spans="1:12" s="64" customFormat="1" ht="21">
      <c r="A76" s="57"/>
      <c r="B76" s="56"/>
      <c r="C76" s="56" t="s">
        <v>255</v>
      </c>
      <c r="D76" s="58" t="s">
        <v>175</v>
      </c>
      <c r="E76" s="58" t="s">
        <v>256</v>
      </c>
      <c r="F76" s="59">
        <v>22173.75</v>
      </c>
      <c r="G76" s="60">
        <v>3991.28</v>
      </c>
      <c r="H76" s="86">
        <f>SUM(F76:G76)</f>
        <v>26165.03</v>
      </c>
      <c r="I76" s="87">
        <v>45322</v>
      </c>
      <c r="J76" s="61">
        <v>45343</v>
      </c>
      <c r="K76" s="62"/>
      <c r="L76" s="63"/>
    </row>
    <row r="77" spans="1:12" s="64" customFormat="1" ht="21">
      <c r="A77" s="57"/>
      <c r="B77" s="56"/>
      <c r="C77" s="56" t="s">
        <v>258</v>
      </c>
      <c r="D77" s="58" t="s">
        <v>257</v>
      </c>
      <c r="E77" s="58" t="s">
        <v>259</v>
      </c>
      <c r="F77" s="59">
        <v>7500</v>
      </c>
      <c r="G77" s="60">
        <v>0</v>
      </c>
      <c r="H77" s="86">
        <f>SUM(F77:G77)</f>
        <v>7500</v>
      </c>
      <c r="I77" s="87">
        <v>45329</v>
      </c>
      <c r="J77" s="61">
        <v>45331</v>
      </c>
      <c r="K77" s="62"/>
      <c r="L77" s="63"/>
    </row>
    <row r="78" spans="1:12" s="64" customFormat="1" ht="21">
      <c r="A78" s="57"/>
      <c r="B78" s="56"/>
      <c r="C78" s="56" t="s">
        <v>260</v>
      </c>
      <c r="D78" s="58" t="s">
        <v>257</v>
      </c>
      <c r="E78" s="58" t="s">
        <v>261</v>
      </c>
      <c r="F78" s="59">
        <v>2520</v>
      </c>
      <c r="G78" s="60">
        <v>0</v>
      </c>
      <c r="H78" s="86">
        <f>SUM(F78:G78)</f>
        <v>2520</v>
      </c>
      <c r="I78" s="87">
        <v>45331</v>
      </c>
      <c r="J78" s="61">
        <v>45337</v>
      </c>
      <c r="K78" s="62"/>
      <c r="L78" s="63"/>
    </row>
    <row r="79" spans="1:12" s="64" customFormat="1" ht="21">
      <c r="A79" s="57"/>
      <c r="B79" s="56"/>
      <c r="C79" s="56" t="s">
        <v>262</v>
      </c>
      <c r="D79" s="58" t="s">
        <v>257</v>
      </c>
      <c r="E79" s="58" t="s">
        <v>261</v>
      </c>
      <c r="F79" s="59">
        <v>1120</v>
      </c>
      <c r="G79" s="60">
        <v>0</v>
      </c>
      <c r="H79" s="86">
        <f>SUM(F79:G79)</f>
        <v>1120</v>
      </c>
      <c r="I79" s="87">
        <v>45337</v>
      </c>
      <c r="J79" s="61">
        <v>45341</v>
      </c>
      <c r="K79" s="62"/>
      <c r="L79" s="63"/>
    </row>
    <row r="80" spans="1:12" s="64" customFormat="1" ht="21">
      <c r="A80" s="57"/>
      <c r="B80" s="56"/>
      <c r="C80" s="56" t="s">
        <v>263</v>
      </c>
      <c r="D80" s="58" t="s">
        <v>257</v>
      </c>
      <c r="E80" s="58" t="s">
        <v>259</v>
      </c>
      <c r="F80" s="59">
        <v>7500</v>
      </c>
      <c r="G80" s="60">
        <v>0</v>
      </c>
      <c r="H80" s="86">
        <f>SUM(F80:G80)</f>
        <v>7500</v>
      </c>
      <c r="I80" s="87">
        <v>45341</v>
      </c>
      <c r="J80" s="61">
        <v>45343</v>
      </c>
      <c r="K80" s="62"/>
      <c r="L80" s="63"/>
    </row>
    <row r="81" spans="1:12" s="64" customFormat="1" ht="21">
      <c r="A81" s="57"/>
      <c r="B81" s="56"/>
      <c r="C81" s="56" t="s">
        <v>264</v>
      </c>
      <c r="D81" s="58" t="s">
        <v>257</v>
      </c>
      <c r="E81" s="58" t="s">
        <v>261</v>
      </c>
      <c r="F81" s="59">
        <v>7500</v>
      </c>
      <c r="G81" s="60">
        <v>0</v>
      </c>
      <c r="H81" s="86">
        <f>SUM(F81:G81)</f>
        <v>7500</v>
      </c>
      <c r="I81" s="87">
        <v>45355</v>
      </c>
      <c r="J81" s="61">
        <v>45358</v>
      </c>
      <c r="K81" s="62"/>
      <c r="L81" s="63"/>
    </row>
    <row r="82" spans="1:12" s="64" customFormat="1" ht="21">
      <c r="A82" s="57"/>
      <c r="B82" s="56"/>
      <c r="C82" s="56" t="s">
        <v>266</v>
      </c>
      <c r="D82" s="58" t="s">
        <v>265</v>
      </c>
      <c r="E82" s="58" t="s">
        <v>267</v>
      </c>
      <c r="F82" s="59">
        <v>198000</v>
      </c>
      <c r="G82" s="60">
        <v>35640</v>
      </c>
      <c r="H82" s="86">
        <f>SUM(F82:G82)</f>
        <v>233640</v>
      </c>
      <c r="I82" s="87">
        <v>45330</v>
      </c>
      <c r="J82" s="61">
        <v>45341</v>
      </c>
      <c r="K82" s="62"/>
      <c r="L82" s="63"/>
    </row>
    <row r="83" spans="1:12" s="64" customFormat="1" ht="42">
      <c r="A83" s="57"/>
      <c r="B83" s="56"/>
      <c r="C83" s="56" t="s">
        <v>269</v>
      </c>
      <c r="D83" s="58" t="s">
        <v>268</v>
      </c>
      <c r="E83" s="58" t="s">
        <v>270</v>
      </c>
      <c r="F83" s="59">
        <v>1147081.46</v>
      </c>
      <c r="G83" s="60">
        <v>206474.66</v>
      </c>
      <c r="H83" s="86">
        <f>SUM(F83:G83)</f>
        <v>1353556.1199999999</v>
      </c>
      <c r="I83" s="87">
        <v>45619</v>
      </c>
      <c r="J83" s="61">
        <v>45342</v>
      </c>
      <c r="K83" s="62"/>
      <c r="L83" s="63"/>
    </row>
    <row r="84" spans="1:12" s="64" customFormat="1" ht="21">
      <c r="A84" s="57"/>
      <c r="B84" s="56"/>
      <c r="C84" s="56" t="s">
        <v>271</v>
      </c>
      <c r="D84" s="58" t="s">
        <v>268</v>
      </c>
      <c r="E84" s="58" t="s">
        <v>272</v>
      </c>
      <c r="F84" s="59">
        <v>487500</v>
      </c>
      <c r="G84" s="60">
        <v>87750</v>
      </c>
      <c r="H84" s="86">
        <f>SUM(F84:G84)</f>
        <v>575250</v>
      </c>
      <c r="I84" s="87">
        <v>45619</v>
      </c>
      <c r="J84" s="61">
        <v>45342</v>
      </c>
      <c r="K84" s="62"/>
      <c r="L84" s="63"/>
    </row>
    <row r="85" spans="1:12" s="64" customFormat="1" ht="42">
      <c r="A85" s="57"/>
      <c r="B85" s="56"/>
      <c r="C85" s="56" t="s">
        <v>273</v>
      </c>
      <c r="D85" s="58" t="s">
        <v>172</v>
      </c>
      <c r="E85" s="58" t="s">
        <v>274</v>
      </c>
      <c r="F85" s="59">
        <v>70000</v>
      </c>
      <c r="G85" s="60">
        <v>12600</v>
      </c>
      <c r="H85" s="86">
        <f>SUM(F85:G85)</f>
        <v>82600</v>
      </c>
      <c r="I85" s="87">
        <v>45352</v>
      </c>
      <c r="J85" s="61">
        <v>45358</v>
      </c>
      <c r="K85" s="62"/>
      <c r="L85" s="63"/>
    </row>
    <row r="86" spans="1:12" s="64" customFormat="1" ht="21">
      <c r="A86" s="57"/>
      <c r="B86" s="56"/>
      <c r="C86" s="56" t="s">
        <v>276</v>
      </c>
      <c r="D86" s="58" t="s">
        <v>275</v>
      </c>
      <c r="E86" s="58" t="s">
        <v>277</v>
      </c>
      <c r="F86" s="59">
        <v>92979.12</v>
      </c>
      <c r="G86" s="60">
        <v>0.88</v>
      </c>
      <c r="H86" s="86">
        <f>SUM(F86:G86)</f>
        <v>92980</v>
      </c>
      <c r="I86" s="87">
        <v>45323</v>
      </c>
      <c r="J86" s="61">
        <v>45327</v>
      </c>
      <c r="K86" s="62"/>
      <c r="L86" s="63"/>
    </row>
    <row r="87" spans="1:12" s="64" customFormat="1" ht="21">
      <c r="A87" s="57"/>
      <c r="B87" s="56"/>
      <c r="C87" s="56" t="s">
        <v>278</v>
      </c>
      <c r="D87" s="58" t="s">
        <v>275</v>
      </c>
      <c r="E87" s="58" t="s">
        <v>277</v>
      </c>
      <c r="F87" s="59">
        <v>37128</v>
      </c>
      <c r="G87" s="60">
        <v>0</v>
      </c>
      <c r="H87" s="86">
        <f>SUM(F87:G87)</f>
        <v>37128</v>
      </c>
      <c r="I87" s="87">
        <v>45324</v>
      </c>
      <c r="J87" s="61">
        <v>45327</v>
      </c>
      <c r="K87" s="62"/>
      <c r="L87" s="63"/>
    </row>
    <row r="88" spans="1:12" s="64" customFormat="1" ht="21">
      <c r="A88" s="57"/>
      <c r="B88" s="56"/>
      <c r="C88" s="56" t="s">
        <v>279</v>
      </c>
      <c r="D88" s="58" t="s">
        <v>275</v>
      </c>
      <c r="E88" s="58" t="s">
        <v>277</v>
      </c>
      <c r="F88" s="59">
        <v>79281.539999999994</v>
      </c>
      <c r="G88" s="60">
        <v>3.46</v>
      </c>
      <c r="H88" s="86">
        <f>SUM(F88:G88)</f>
        <v>79285</v>
      </c>
      <c r="I88" s="87">
        <v>45331</v>
      </c>
      <c r="J88" s="61">
        <v>45358</v>
      </c>
      <c r="K88" s="62"/>
      <c r="L88" s="63"/>
    </row>
    <row r="89" spans="1:12" s="64" customFormat="1" ht="21">
      <c r="A89" s="57"/>
      <c r="B89" s="56"/>
      <c r="C89" s="56" t="s">
        <v>281</v>
      </c>
      <c r="D89" s="58" t="s">
        <v>280</v>
      </c>
      <c r="E89" s="58" t="s">
        <v>282</v>
      </c>
      <c r="F89" s="59">
        <v>87335.37</v>
      </c>
      <c r="G89" s="60">
        <v>15594</v>
      </c>
      <c r="H89" s="86">
        <f>SUM(F89:G89)</f>
        <v>102929.37</v>
      </c>
      <c r="I89" s="87">
        <v>45306</v>
      </c>
      <c r="J89" s="61">
        <v>45330</v>
      </c>
      <c r="K89" s="62"/>
      <c r="L89" s="63"/>
    </row>
    <row r="90" spans="1:12" s="64" customFormat="1" ht="21">
      <c r="A90" s="57"/>
      <c r="B90" s="56">
        <v>329</v>
      </c>
      <c r="C90" s="56" t="s">
        <v>104</v>
      </c>
      <c r="D90" s="58" t="s">
        <v>138</v>
      </c>
      <c r="E90" s="58" t="s">
        <v>78</v>
      </c>
      <c r="F90" s="59">
        <v>887500</v>
      </c>
      <c r="G90" s="60">
        <v>159750</v>
      </c>
      <c r="H90" s="86">
        <f>SUM(F90:G90)</f>
        <v>1047250</v>
      </c>
      <c r="I90" s="87">
        <v>44895</v>
      </c>
      <c r="J90" s="61">
        <v>44908</v>
      </c>
      <c r="K90" s="62"/>
      <c r="L90" s="63"/>
    </row>
    <row r="91" spans="1:12" s="64" customFormat="1" ht="21">
      <c r="A91" s="57"/>
      <c r="B91" s="56"/>
      <c r="C91" s="56" t="s">
        <v>181</v>
      </c>
      <c r="D91" s="58" t="s">
        <v>128</v>
      </c>
      <c r="E91" s="58" t="s">
        <v>182</v>
      </c>
      <c r="F91" s="59">
        <v>29067.84</v>
      </c>
      <c r="G91" s="60">
        <v>5232.2</v>
      </c>
      <c r="H91" s="86">
        <f>SUM(F91:G91)</f>
        <v>34300.04</v>
      </c>
      <c r="I91" s="87">
        <v>45199</v>
      </c>
      <c r="J91" s="61">
        <v>45300</v>
      </c>
      <c r="K91" s="62"/>
      <c r="L91" s="63"/>
    </row>
    <row r="92" spans="1:12" s="64" customFormat="1" ht="21">
      <c r="A92" s="57"/>
      <c r="B92" s="56"/>
      <c r="C92" s="56" t="s">
        <v>103</v>
      </c>
      <c r="D92" s="58" t="s">
        <v>283</v>
      </c>
      <c r="E92" s="58" t="s">
        <v>284</v>
      </c>
      <c r="F92" s="59">
        <v>11211.96</v>
      </c>
      <c r="G92" s="60">
        <v>2018.15</v>
      </c>
      <c r="H92" s="86">
        <f>SUM(F92:G92)</f>
        <v>13230.109999999999</v>
      </c>
      <c r="I92" s="87">
        <v>45325</v>
      </c>
      <c r="J92" s="61">
        <v>45343</v>
      </c>
      <c r="K92" s="62"/>
      <c r="L92" s="63"/>
    </row>
    <row r="93" spans="1:12" s="64" customFormat="1" ht="21">
      <c r="A93" s="57"/>
      <c r="B93" s="56"/>
      <c r="C93" s="56" t="s">
        <v>285</v>
      </c>
      <c r="D93" s="58" t="s">
        <v>283</v>
      </c>
      <c r="E93" s="58" t="s">
        <v>286</v>
      </c>
      <c r="F93" s="59">
        <v>26908.639999999999</v>
      </c>
      <c r="G93" s="60">
        <v>4843.5600000000004</v>
      </c>
      <c r="H93" s="86">
        <f>SUM(F93:G93)</f>
        <v>31752.2</v>
      </c>
      <c r="I93" s="87">
        <v>45328</v>
      </c>
      <c r="J93" s="61">
        <v>45343</v>
      </c>
      <c r="K93" s="62"/>
      <c r="L93" s="63"/>
    </row>
    <row r="94" spans="1:12" s="64" customFormat="1" ht="21">
      <c r="A94" s="57"/>
      <c r="B94" s="56"/>
      <c r="C94" s="56" t="s">
        <v>287</v>
      </c>
      <c r="D94" s="58" t="s">
        <v>288</v>
      </c>
      <c r="E94" s="58" t="s">
        <v>289</v>
      </c>
      <c r="F94" s="59">
        <v>21000</v>
      </c>
      <c r="G94" s="60">
        <v>3780</v>
      </c>
      <c r="H94" s="86">
        <f>SUM(F94:G94)</f>
        <v>24780</v>
      </c>
      <c r="I94" s="87">
        <v>45341</v>
      </c>
      <c r="J94" s="61">
        <v>45358</v>
      </c>
      <c r="K94" s="62"/>
      <c r="L94" s="63"/>
    </row>
  </sheetData>
  <pageMargins left="0.70866141732283472" right="0.70866141732283472" top="0.74803149606299213" bottom="0.74803149606299213" header="0.31496062992125984" footer="0.31496062992125984"/>
  <pageSetup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2024</vt:lpstr>
      <vt:lpstr>FEBRERO 2024</vt:lpstr>
      <vt:lpstr>CXP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2024-01-02T18:05:18Z</cp:lastPrinted>
  <dcterms:created xsi:type="dcterms:W3CDTF">2022-08-02T12:54:28Z</dcterms:created>
  <dcterms:modified xsi:type="dcterms:W3CDTF">2024-03-11T14:45:55Z</dcterms:modified>
</cp:coreProperties>
</file>