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\OneDrive - SERVICIO REGIONAL DE SALUD NORCENTRAL\CVM\Informaciones para Ruth -\2024\"/>
    </mc:Choice>
  </mc:AlternateContent>
  <xr:revisionPtr revIDLastSave="0" documentId="13_ncr:1_{43C6A536-977E-483D-A6F4-9BB98788313A}" xr6:coauthVersionLast="47" xr6:coauthVersionMax="47" xr10:uidLastSave="{00000000-0000-0000-0000-000000000000}"/>
  <bookViews>
    <workbookView xWindow="-120" yWindow="-120" windowWidth="20730" windowHeight="11160" tabRatio="698" xr2:uid="{D2D38229-DCB5-40E3-97ED-2D7AE8EBA7E2}"/>
  </bookViews>
  <sheets>
    <sheet name="ENERO 2024" sheetId="4" r:id="rId1"/>
    <sheet name="DATOS" sheetId="19" r:id="rId2"/>
  </sheets>
  <externalReferences>
    <externalReference r:id="rId3"/>
  </externalReferences>
  <definedNames>
    <definedName name="_xlnm._FilterDatabase" localSheetId="0" hidden="1">'ENERO 2024'!$A$10:$G$88</definedName>
    <definedName name="_xlnm.Print_Area" localSheetId="1">DATOS!$C$72:$K$75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8" i="4" l="1"/>
  <c r="I77" i="19"/>
  <c r="I76" i="19"/>
  <c r="I75" i="19"/>
  <c r="I74" i="19"/>
  <c r="I73" i="19"/>
  <c r="I72" i="19"/>
  <c r="I71" i="19"/>
  <c r="I70" i="19"/>
  <c r="I69" i="19"/>
  <c r="I68" i="19"/>
  <c r="I67" i="19"/>
  <c r="I66" i="19"/>
  <c r="I65" i="19"/>
  <c r="I64" i="19"/>
  <c r="I63" i="19"/>
  <c r="I62" i="19"/>
  <c r="I61" i="19"/>
  <c r="I60" i="19"/>
  <c r="I59" i="19"/>
  <c r="I58" i="19"/>
  <c r="I57" i="19"/>
  <c r="I56" i="19"/>
  <c r="I55" i="19"/>
  <c r="I54" i="19"/>
  <c r="I53" i="19"/>
  <c r="I52" i="19"/>
  <c r="I51" i="19"/>
  <c r="I50" i="19"/>
  <c r="I49" i="19"/>
  <c r="I48" i="19"/>
  <c r="I47" i="19"/>
  <c r="I46" i="19"/>
  <c r="I45" i="19"/>
  <c r="I44" i="19"/>
  <c r="I43" i="19"/>
  <c r="I42" i="19"/>
  <c r="I41" i="19"/>
  <c r="I40" i="19"/>
  <c r="I39" i="19"/>
  <c r="I38" i="19"/>
  <c r="I37" i="19"/>
  <c r="I36" i="19"/>
  <c r="I35" i="19"/>
  <c r="I34" i="19"/>
  <c r="I33" i="19"/>
  <c r="I32" i="19"/>
  <c r="I31" i="19"/>
  <c r="I30" i="19"/>
  <c r="I29" i="19"/>
  <c r="G28" i="19"/>
  <c r="I28" i="19" s="1"/>
  <c r="I27" i="19"/>
  <c r="I26" i="19"/>
  <c r="I25" i="19"/>
  <c r="I24" i="19"/>
  <c r="I23" i="19"/>
  <c r="I22" i="19"/>
  <c r="I21" i="19"/>
  <c r="I20" i="19"/>
  <c r="I19" i="19"/>
  <c r="I18" i="19"/>
  <c r="I17" i="19"/>
  <c r="I16" i="19"/>
  <c r="I15" i="19"/>
  <c r="I14" i="19"/>
  <c r="I13" i="19"/>
  <c r="I12" i="19"/>
  <c r="I11" i="19"/>
  <c r="I10" i="19"/>
  <c r="I9" i="19"/>
  <c r="I8" i="19"/>
  <c r="I7" i="19"/>
  <c r="I6" i="19"/>
  <c r="I5" i="19"/>
  <c r="I4" i="19"/>
  <c r="I3" i="19"/>
  <c r="I2" i="19"/>
  <c r="I1" i="19"/>
</calcChain>
</file>

<file path=xl/sharedStrings.xml><?xml version="1.0" encoding="utf-8"?>
<sst xmlns="http://schemas.openxmlformats.org/spreadsheetml/2006/main" count="652" uniqueCount="202">
  <si>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</si>
  <si>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</si>
  <si>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</si>
  <si>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</si>
  <si>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</si>
  <si>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</si>
  <si>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</si>
  <si>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</si>
  <si>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</si>
  <si>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</si>
  <si>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</si>
  <si>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</si>
  <si>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</si>
  <si>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</si>
  <si>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</si>
  <si>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</si>
  <si>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</si>
  <si>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</si>
  <si>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</si>
  <si>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</si>
  <si>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</si>
  <si>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</si>
  <si>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</si>
  <si>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</si>
  <si>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</si>
  <si>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</si>
  <si>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</si>
  <si>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</si>
  <si>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</si>
  <si>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</si>
  <si>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</si>
  <si>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</si>
  <si>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</si>
  <si>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</si>
  <si>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</si>
  <si>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</si>
  <si>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</si>
  <si>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</si>
  <si>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</si>
  <si>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</si>
  <si>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</si>
  <si>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</si>
  <si>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</si>
  <si>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</si>
  <si>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</si>
  <si>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</si>
  <si>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</si>
  <si>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</si>
  <si>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</si>
  <si>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</si>
  <si>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</si>
  <si>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</si>
  <si>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</si>
  <si>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</si>
  <si>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</si>
  <si>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</si>
  <si>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</si>
  <si>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</si>
  <si>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</si>
  <si>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</si>
  <si>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</si>
  <si>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</si>
  <si>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</si>
  <si>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</si>
  <si>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</si>
  <si>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</si>
  <si>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</si>
  <si>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</si>
  <si>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</si>
  <si>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</si>
  <si>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</si>
  <si>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</si>
  <si>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</si>
  <si>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</si>
  <si>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</si>
  <si>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</si>
  <si>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</si>
  <si>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</si>
  <si>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</si>
  <si>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</si>
  <si>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</si>
  <si>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</si>
  <si>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</si>
  <si>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</si>
  <si>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</si>
  <si>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</si>
  <si>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</si>
  <si>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</si>
  <si>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</si>
  <si>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</si>
  <si>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</si>
  <si>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</si>
  <si>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</si>
  <si>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</si>
  <si>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</si>
  <si>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</si>
  <si>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</si>
  <si>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</si>
  <si>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</si>
  <si>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</si>
  <si>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</si>
  <si>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</si>
  <si>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</si>
  <si>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</si>
  <si>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</si>
  <si>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</si>
  <si>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</si>
  <si>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</si>
  <si>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</si>
  <si>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</si>
  <si>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</si>
  <si>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</si>
  <si>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</si>
  <si>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</si>
  <si>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</si>
  <si>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</si>
  <si>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</si>
  <si>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</si>
  <si>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</si>
  <si>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</si>
  <si>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</si>
  <si>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</si>
  <si>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</si>
  <si>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</si>
  <si>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</si>
  <si>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</si>
  <si>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</si>
  <si>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</si>
  <si>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</si>
  <si>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 xml:space="preserve">2.6.1.4.01 </t>
  </si>
  <si>
    <t>N/A</t>
  </si>
  <si>
    <r>
      <t>FLOW, S.R.L.</t>
    </r>
    <r>
      <rPr>
        <sz val="16"/>
        <color rgb="FFFF0000"/>
        <rFont val="Calibri"/>
        <family val="2"/>
        <scheme val="minor"/>
      </rPr>
      <t>(SNS)</t>
    </r>
  </si>
  <si>
    <t>B1500000045</t>
  </si>
  <si>
    <t xml:space="preserve">2.2.8.7.02 </t>
  </si>
  <si>
    <t>FERNANDO PADILLA CARELA</t>
  </si>
  <si>
    <t>SERVICIOS DE ALGUALCIL</t>
  </si>
  <si>
    <t>B1500000048</t>
  </si>
  <si>
    <t xml:space="preserve">N/A </t>
  </si>
  <si>
    <t>SRSNORC-2020-00201</t>
  </si>
  <si>
    <r>
      <t xml:space="preserve">LEON GONZALEZ SRL </t>
    </r>
    <r>
      <rPr>
        <b/>
        <sz val="16"/>
        <color rgb="FFFF0000"/>
        <rFont val="Calibri"/>
        <family val="2"/>
        <scheme val="minor"/>
      </rPr>
      <t>(SRSN)</t>
    </r>
  </si>
  <si>
    <t>2.3.9.3.01</t>
  </si>
  <si>
    <t>SRSNORC-2022-00259</t>
  </si>
  <si>
    <r>
      <t xml:space="preserve">RAMIREZ &amp; MOJICA ENVOY PACK COURIER EXPRESS S.R.L. </t>
    </r>
    <r>
      <rPr>
        <sz val="16"/>
        <color rgb="FFFF0000"/>
        <rFont val="Calibri"/>
        <family val="2"/>
        <scheme val="minor"/>
      </rPr>
      <t>(SABANA IGLESIA) (SNS)</t>
    </r>
  </si>
  <si>
    <r>
      <t xml:space="preserve">PROMEDCA PRODUCTOS MEDICINALES, S.R.L. </t>
    </r>
    <r>
      <rPr>
        <sz val="16"/>
        <color rgb="FFFF0000"/>
        <rFont val="Calibri"/>
        <family val="2"/>
        <scheme val="minor"/>
      </rPr>
      <t>(SNS)</t>
    </r>
  </si>
  <si>
    <t>AL 31 DE ENERO 2024</t>
  </si>
  <si>
    <t>BELTRON INVESTMENT</t>
  </si>
  <si>
    <t>B1500000094</t>
  </si>
  <si>
    <t xml:space="preserve">2.2.7.1.99 </t>
  </si>
  <si>
    <t>MANTENIMIENTO DE SHEETROCK DEL SRSNORC</t>
  </si>
  <si>
    <t>31.01/2024</t>
  </si>
  <si>
    <t>DE LEON GOMAS</t>
  </si>
  <si>
    <t>B1500000671</t>
  </si>
  <si>
    <t>2.2.7.2.06</t>
  </si>
  <si>
    <t>SERVICIO DE LAMINADOS PARA VEHICULOA</t>
  </si>
  <si>
    <t xml:space="preserve">EL CARRITO DE MARCHENA </t>
  </si>
  <si>
    <t>B1500000584</t>
  </si>
  <si>
    <t>2.2.9.2.01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</si>
  <si>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</si>
  <si>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</si>
  <si>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</si>
  <si>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</si>
  <si>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</si>
  <si>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</si>
  <si>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</si>
  <si>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</si>
  <si>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</si>
  <si>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 xml:space="preserve">2.3.9.1.01 </t>
  </si>
  <si>
    <t>PAPEL TOALLA JUMBO Y DESINFECTANTE</t>
  </si>
  <si>
    <t>LISTIN DIARIO</t>
  </si>
  <si>
    <t>B1500009178</t>
  </si>
  <si>
    <t>2.3.3.4.01</t>
  </si>
  <si>
    <t>PERIODICO ANNUAL</t>
  </si>
  <si>
    <t>MARGARITA INVESTMENT</t>
  </si>
  <si>
    <t>B1500000008</t>
  </si>
  <si>
    <t xml:space="preserve">2.2.7.2.99 </t>
  </si>
  <si>
    <t>INSTALACION GEN 125KVA CPN GURABO</t>
  </si>
  <si>
    <t>MELNOVO</t>
  </si>
  <si>
    <t xml:space="preserve">2.2.7.1.01 </t>
  </si>
  <si>
    <t>CENTRAL REGIONAL DE SALUD SALON DE CONFERENCIA. RETIRAR PISO EXISTENTE Y COLOCAR PORCELANATO</t>
  </si>
  <si>
    <t>B1500002132</t>
  </si>
  <si>
    <t xml:space="preserve">2.3.9.6.01 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</si>
  <si>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</si>
  <si>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</si>
  <si>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</si>
  <si>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</si>
  <si>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</si>
  <si>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</si>
  <si>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2.2.7.1.01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</si>
  <si>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</si>
  <si>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</si>
  <si>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</si>
  <si>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</si>
  <si>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 xml:space="preserve">2.3.9.2.01 </t>
  </si>
  <si>
    <t>COMPRA DE UTILES DE OFICINA LAPIZ, FOLDER ENTRE OTROS</t>
  </si>
  <si>
    <t>TECHMED AR</t>
  </si>
  <si>
    <t xml:space="preserve">2.2.7.2.04 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</si>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</sst>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163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43" fontId="18" fillId="0" borderId="2" xfId="1" applyFont="1" applyFill="1" applyBorder="1"/>
    <xf numFmtId="0" fontId="18" fillId="0" borderId="2" xfId="0" applyFont="1" applyBorder="1"/>
    <xf numFmtId="0" fontId="6" fillId="0" borderId="0" xfId="0" applyFont="1"/>
    <xf numFmtId="14" fontId="19" fillId="0" borderId="2" xfId="0" applyNumberFormat="1" applyFont="1" applyBorder="1"/>
    <xf numFmtId="0" fontId="0" fillId="0" borderId="0" xfId="0" applyAlignment="1">
      <alignment horizontal="center"/>
    </xf>
    <xf numFmtId="0" fontId="0" fillId="2" borderId="2" xfId="0" applyFill="1" applyBorder="1"/>
    <xf numFmtId="0" fontId="21" fillId="2" borderId="2" xfId="0" applyFont="1" applyFill="1" applyBorder="1"/>
    <xf numFmtId="0" fontId="21" fillId="0" borderId="2" xfId="0" applyFont="1" applyBorder="1" applyAlignment="1">
      <alignment horizontal="center"/>
    </xf>
    <xf numFmtId="0" fontId="21" fillId="2" borderId="2" xfId="0" applyFont="1" applyFill="1" applyBorder="1" applyAlignment="1">
      <alignment wrapText="1"/>
    </xf>
    <xf numFmtId="0" fontId="21" fillId="2" borderId="2" xfId="0" applyFont="1" applyFill="1" applyBorder="1" applyAlignment="1">
      <alignment horizontal="left"/>
    </xf>
    <xf numFmtId="43" fontId="21" fillId="2" borderId="2" xfId="1" applyFont="1" applyFill="1" applyBorder="1"/>
    <xf numFmtId="14" fontId="21" fillId="2" borderId="2" xfId="0" applyNumberFormat="1" applyFont="1" applyFill="1" applyBorder="1"/>
    <xf numFmtId="0" fontId="17" fillId="2" borderId="2" xfId="0" applyFont="1" applyFill="1" applyBorder="1"/>
    <xf numFmtId="14" fontId="17" fillId="2" borderId="2" xfId="0" applyNumberFormat="1" applyFont="1" applyFill="1" applyBorder="1"/>
    <xf numFmtId="0" fontId="21" fillId="2" borderId="0" xfId="0" applyFont="1" applyFill="1"/>
    <xf numFmtId="0" fontId="0" fillId="0" borderId="2" xfId="0" applyBorder="1"/>
    <xf numFmtId="0" fontId="21" fillId="0" borderId="2" xfId="0" applyFont="1" applyBorder="1"/>
    <xf numFmtId="0" fontId="21" fillId="0" borderId="6" xfId="0" applyFont="1" applyBorder="1" applyAlignment="1">
      <alignment horizontal="center"/>
    </xf>
    <xf numFmtId="0" fontId="21" fillId="2" borderId="2" xfId="0" applyFont="1" applyFill="1" applyBorder="1" applyAlignment="1">
      <alignment horizontal="center"/>
    </xf>
    <xf numFmtId="0" fontId="21" fillId="0" borderId="2" xfId="0" applyFont="1" applyBorder="1" applyAlignment="1">
      <alignment horizontal="left"/>
    </xf>
    <xf numFmtId="43" fontId="21" fillId="0" borderId="2" xfId="1" applyFont="1" applyFill="1" applyBorder="1" applyAlignment="1">
      <alignment horizontal="center" vertical="center" wrapText="1"/>
    </xf>
    <xf numFmtId="43" fontId="21" fillId="0" borderId="2" xfId="1" applyFont="1" applyFill="1" applyBorder="1" applyAlignment="1">
      <alignment horizontal="center"/>
    </xf>
    <xf numFmtId="166" fontId="18" fillId="0" borderId="1" xfId="0" applyNumberFormat="1" applyFont="1" applyBorder="1" applyAlignment="1">
      <alignment horizontal="center"/>
    </xf>
    <xf numFmtId="0" fontId="21" fillId="0" borderId="1" xfId="0" applyFont="1" applyBorder="1"/>
    <xf numFmtId="0" fontId="17" fillId="0" borderId="2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0" fillId="0" borderId="3" xfId="0" applyBorder="1"/>
    <xf numFmtId="0" fontId="0" fillId="0" borderId="6" xfId="0" applyBorder="1"/>
    <xf numFmtId="0" fontId="21" fillId="2" borderId="6" xfId="0" applyFont="1" applyFill="1" applyBorder="1" applyAlignment="1">
      <alignment horizontal="center"/>
    </xf>
    <xf numFmtId="0" fontId="18" fillId="2" borderId="2" xfId="0" applyFont="1" applyFill="1" applyBorder="1"/>
    <xf numFmtId="43" fontId="21" fillId="0" borderId="2" xfId="1" applyFont="1" applyFill="1" applyBorder="1" applyAlignment="1">
      <alignment vertical="center" wrapText="1"/>
    </xf>
    <xf numFmtId="43" fontId="21" fillId="0" borderId="2" xfId="1" applyFont="1" applyFill="1" applyBorder="1" applyAlignment="1"/>
    <xf numFmtId="14" fontId="21" fillId="0" borderId="1" xfId="0" applyNumberFormat="1" applyFont="1" applyBorder="1"/>
    <xf numFmtId="14" fontId="17" fillId="0" borderId="2" xfId="0" applyNumberFormat="1" applyFont="1" applyBorder="1" applyAlignment="1">
      <alignment horizontal="center"/>
    </xf>
    <xf numFmtId="0" fontId="18" fillId="2" borderId="2" xfId="0" applyFont="1" applyFill="1" applyBorder="1" applyAlignment="1">
      <alignment wrapText="1"/>
    </xf>
    <xf numFmtId="0" fontId="18" fillId="0" borderId="2" xfId="3" applyFont="1" applyBorder="1" applyAlignment="1">
      <alignment horizontal="left"/>
    </xf>
    <xf numFmtId="43" fontId="21" fillId="0" borderId="2" xfId="1" applyFont="1" applyFill="1" applyBorder="1"/>
    <xf numFmtId="14" fontId="21" fillId="0" borderId="2" xfId="0" applyNumberFormat="1" applyFont="1" applyBorder="1"/>
    <xf numFmtId="1" fontId="17" fillId="0" borderId="2" xfId="0" applyNumberFormat="1" applyFont="1" applyBorder="1"/>
    <xf numFmtId="14" fontId="17" fillId="0" borderId="2" xfId="0" applyNumberFormat="1" applyFont="1" applyBorder="1"/>
    <xf numFmtId="0" fontId="18" fillId="0" borderId="2" xfId="0" applyFont="1" applyBorder="1" applyAlignment="1">
      <alignment horizontal="left"/>
    </xf>
    <xf numFmtId="0" fontId="17" fillId="0" borderId="2" xfId="0" applyFont="1" applyBorder="1"/>
    <xf numFmtId="0" fontId="18" fillId="0" borderId="2" xfId="0" applyFont="1" applyBorder="1" applyAlignment="1">
      <alignment horizontal="left" vertical="center" wrapText="1"/>
    </xf>
    <xf numFmtId="0" fontId="21" fillId="4" borderId="2" xfId="0" applyFont="1" applyFill="1" applyBorder="1"/>
    <xf numFmtId="0" fontId="18" fillId="4" borderId="2" xfId="0" applyFont="1" applyFill="1" applyBorder="1" applyAlignment="1">
      <alignment horizontal="center"/>
    </xf>
    <xf numFmtId="0" fontId="18" fillId="4" borderId="6" xfId="0" applyFont="1" applyFill="1" applyBorder="1" applyAlignment="1">
      <alignment horizontal="center"/>
    </xf>
    <xf numFmtId="0" fontId="21" fillId="4" borderId="2" xfId="0" applyFont="1" applyFill="1" applyBorder="1" applyAlignment="1">
      <alignment horizontal="left"/>
    </xf>
    <xf numFmtId="0" fontId="21" fillId="4" borderId="2" xfId="0" applyFont="1" applyFill="1" applyBorder="1" applyAlignment="1">
      <alignment horizontal="left" vertical="center" wrapText="1"/>
    </xf>
    <xf numFmtId="43" fontId="21" fillId="4" borderId="2" xfId="1" applyFont="1" applyFill="1" applyBorder="1"/>
    <xf numFmtId="14" fontId="21" fillId="4" borderId="1" xfId="0" applyNumberFormat="1" applyFont="1" applyFill="1" applyBorder="1"/>
    <xf numFmtId="14" fontId="17" fillId="2" borderId="2" xfId="0" applyNumberFormat="1" applyFont="1" applyFill="1" applyBorder="1" applyAlignment="1">
      <alignment horizontal="center"/>
    </xf>
    <xf numFmtId="0" fontId="6" fillId="2" borderId="2" xfId="0" applyFont="1" applyFill="1" applyBorder="1"/>
    <xf numFmtId="0" fontId="18" fillId="2" borderId="6" xfId="0" applyFont="1" applyFill="1" applyBorder="1"/>
    <xf numFmtId="0" fontId="18" fillId="4" borderId="2" xfId="0" applyFont="1" applyFill="1" applyBorder="1"/>
    <xf numFmtId="43" fontId="18" fillId="4" borderId="2" xfId="1" applyFont="1" applyFill="1" applyBorder="1"/>
    <xf numFmtId="0" fontId="19" fillId="2" borderId="2" xfId="0" applyFont="1" applyFill="1" applyBorder="1"/>
    <xf numFmtId="0" fontId="6" fillId="2" borderId="0" xfId="0" applyFont="1" applyFill="1"/>
    <xf numFmtId="0" fontId="18" fillId="2" borderId="1" xfId="0" applyFont="1" applyFill="1" applyBorder="1"/>
    <xf numFmtId="0" fontId="18" fillId="4" borderId="2" xfId="0" applyFont="1" applyFill="1" applyBorder="1" applyAlignment="1">
      <alignment horizontal="left"/>
    </xf>
    <xf numFmtId="14" fontId="18" fillId="2" borderId="1" xfId="0" applyNumberFormat="1" applyFont="1" applyFill="1" applyBorder="1"/>
    <xf numFmtId="14" fontId="19" fillId="2" borderId="2" xfId="0" applyNumberFormat="1" applyFont="1" applyFill="1" applyBorder="1"/>
    <xf numFmtId="0" fontId="6" fillId="0" borderId="2" xfId="0" applyFont="1" applyBorder="1"/>
    <xf numFmtId="14" fontId="18" fillId="0" borderId="1" xfId="0" applyNumberFormat="1" applyFont="1" applyBorder="1"/>
    <xf numFmtId="0" fontId="17" fillId="0" borderId="2" xfId="0" applyFont="1" applyBorder="1" applyAlignment="1">
      <alignment horizontal="left"/>
    </xf>
    <xf numFmtId="14" fontId="21" fillId="2" borderId="1" xfId="0" applyNumberFormat="1" applyFont="1" applyFill="1" applyBorder="1"/>
    <xf numFmtId="0" fontId="17" fillId="2" borderId="2" xfId="0" applyFont="1" applyFill="1" applyBorder="1" applyAlignment="1">
      <alignment horizontal="left"/>
    </xf>
    <xf numFmtId="0" fontId="0" fillId="2" borderId="4" xfId="0" applyFill="1" applyBorder="1"/>
    <xf numFmtId="0" fontId="21" fillId="2" borderId="4" xfId="0" applyFont="1" applyFill="1" applyBorder="1"/>
    <xf numFmtId="0" fontId="21" fillId="2" borderId="2" xfId="0" applyFont="1" applyFill="1" applyBorder="1" applyAlignment="1">
      <alignment horizontal="left" wrapText="1"/>
    </xf>
    <xf numFmtId="0" fontId="20" fillId="0" borderId="2" xfId="0" applyFont="1" applyBorder="1"/>
    <xf numFmtId="0" fontId="23" fillId="0" borderId="2" xfId="0" applyFont="1" applyBorder="1"/>
    <xf numFmtId="0" fontId="23" fillId="0" borderId="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23" fillId="0" borderId="2" xfId="0" applyFont="1" applyBorder="1" applyAlignment="1">
      <alignment horizontal="left"/>
    </xf>
    <xf numFmtId="43" fontId="23" fillId="0" borderId="2" xfId="1" applyFont="1" applyFill="1" applyBorder="1"/>
    <xf numFmtId="0" fontId="23" fillId="0" borderId="1" xfId="0" applyFont="1" applyBorder="1"/>
    <xf numFmtId="0" fontId="24" fillId="0" borderId="2" xfId="0" applyFont="1" applyBorder="1"/>
    <xf numFmtId="0" fontId="20" fillId="0" borderId="0" xfId="0" applyFont="1"/>
    <xf numFmtId="14" fontId="23" fillId="0" borderId="1" xfId="0" applyNumberFormat="1" applyFont="1" applyBorder="1"/>
    <xf numFmtId="0" fontId="24" fillId="0" borderId="2" xfId="0" applyFont="1" applyBorder="1" applyAlignment="1">
      <alignment horizontal="left"/>
    </xf>
    <xf numFmtId="14" fontId="24" fillId="0" borderId="2" xfId="0" applyNumberFormat="1" applyFont="1" applyBorder="1"/>
    <xf numFmtId="0" fontId="19" fillId="0" borderId="2" xfId="0" applyFont="1" applyBorder="1" applyAlignment="1">
      <alignment horizontal="left"/>
    </xf>
    <xf numFmtId="0" fontId="21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1" fillId="0" borderId="2" xfId="0" applyFont="1" applyBorder="1" applyAlignment="1">
      <alignment horizontal="left" vertical="center" wrapText="1"/>
    </xf>
    <xf numFmtId="43" fontId="21" fillId="0" borderId="2" xfId="1" applyFont="1" applyFill="1" applyBorder="1" applyAlignment="1">
      <alignment horizontal="left" vertical="center" wrapText="1"/>
    </xf>
    <xf numFmtId="43" fontId="21" fillId="0" borderId="2" xfId="1" applyFont="1" applyFill="1" applyBorder="1" applyAlignment="1">
      <alignment horizontal="left" vertical="center"/>
    </xf>
    <xf numFmtId="14" fontId="21" fillId="0" borderId="2" xfId="0" applyNumberFormat="1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14" fontId="17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67" fontId="0" fillId="0" borderId="0" xfId="1" applyNumberFormat="1" applyFont="1"/>
    <xf numFmtId="43" fontId="0" fillId="0" borderId="0" xfId="1" applyFont="1"/>
    <xf numFmtId="166" fontId="0" fillId="0" borderId="0" xfId="0" applyNumberFormat="1"/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  <xf numFmtId="0" fontId="18" fillId="0" borderId="2" xfId="0" applyFont="1" applyBorder="1" applyAlignment="1">
      <alignment wrapText="1"/>
    </xf>
    <xf numFmtId="166" fontId="21" fillId="5" borderId="2" xfId="0" applyNumberFormat="1" applyFont="1" applyFill="1" applyBorder="1" applyAlignment="1">
      <alignment horizontal="center"/>
    </xf>
    <xf numFmtId="166" fontId="18" fillId="5" borderId="1" xfId="0" applyNumberFormat="1" applyFont="1" applyFill="1" applyBorder="1" applyAlignment="1">
      <alignment horizontal="center"/>
    </xf>
    <xf numFmtId="14" fontId="21" fillId="5" borderId="2" xfId="0" applyNumberFormat="1" applyFont="1" applyFill="1" applyBorder="1" applyAlignment="1">
      <alignment horizontal="center"/>
    </xf>
    <xf numFmtId="166" fontId="21" fillId="5" borderId="1" xfId="0" applyNumberFormat="1" applyFont="1" applyFill="1" applyBorder="1" applyAlignment="1">
      <alignment horizontal="center"/>
    </xf>
    <xf numFmtId="166" fontId="23" fillId="5" borderId="1" xfId="0" applyNumberFormat="1" applyFont="1" applyFill="1" applyBorder="1" applyAlignment="1">
      <alignment horizontal="center"/>
    </xf>
    <xf numFmtId="166" fontId="18" fillId="5" borderId="2" xfId="0" applyNumberFormat="1" applyFont="1" applyFill="1" applyBorder="1" applyAlignment="1">
      <alignment horizontal="left" vertical="center"/>
    </xf>
    <xf numFmtId="167" fontId="21" fillId="5" borderId="2" xfId="1" applyNumberFormat="1" applyFont="1" applyFill="1" applyBorder="1"/>
    <xf numFmtId="167" fontId="21" fillId="5" borderId="2" xfId="1" applyNumberFormat="1" applyFont="1" applyFill="1" applyBorder="1" applyAlignment="1">
      <alignment horizontal="center"/>
    </xf>
    <xf numFmtId="167" fontId="21" fillId="5" borderId="2" xfId="1" applyNumberFormat="1" applyFont="1" applyFill="1" applyBorder="1" applyAlignment="1"/>
    <xf numFmtId="167" fontId="18" fillId="5" borderId="3" xfId="1" applyNumberFormat="1" applyFont="1" applyFill="1" applyBorder="1"/>
    <xf numFmtId="167" fontId="18" fillId="5" borderId="2" xfId="1" applyNumberFormat="1" applyFont="1" applyFill="1" applyBorder="1"/>
    <xf numFmtId="167" fontId="23" fillId="5" borderId="2" xfId="1" applyNumberFormat="1" applyFont="1" applyFill="1" applyBorder="1"/>
    <xf numFmtId="167" fontId="18" fillId="5" borderId="2" xfId="0" applyNumberFormat="1" applyFont="1" applyFill="1" applyBorder="1" applyAlignment="1">
      <alignment horizontal="left" vertic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tabSelected="1" topLeftCell="A83"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143"/>
      <c r="B1" s="143"/>
      <c r="C1" s="143"/>
      <c r="D1" s="143"/>
      <c r="E1" s="143"/>
      <c r="F1" s="143"/>
      <c r="G1" s="143"/>
    </row>
    <row r="2" spans="1:7">
      <c r="A2" s="143"/>
      <c r="B2" s="143"/>
      <c r="C2" s="143"/>
      <c r="D2" s="143"/>
      <c r="E2" s="143"/>
      <c r="F2" s="143"/>
      <c r="G2" s="143"/>
    </row>
    <row r="3" spans="1:7">
      <c r="A3" s="143"/>
      <c r="B3" s="143"/>
      <c r="C3" s="143"/>
      <c r="D3" s="143"/>
      <c r="E3" s="143"/>
      <c r="F3" s="143"/>
      <c r="G3" s="143"/>
    </row>
    <row r="4" spans="1:7">
      <c r="A4" s="143"/>
      <c r="B4" s="143"/>
      <c r="C4" s="143"/>
      <c r="D4" s="143"/>
      <c r="E4" s="143"/>
      <c r="F4" s="143"/>
      <c r="G4" s="143"/>
    </row>
    <row r="5" spans="1:7">
      <c r="A5" s="143"/>
      <c r="B5" s="143"/>
      <c r="C5" s="143"/>
      <c r="D5" s="143"/>
      <c r="E5" s="143"/>
      <c r="F5" s="143"/>
      <c r="G5" s="143"/>
    </row>
    <row r="6" spans="1:7" s="5" customFormat="1" ht="30.75" customHeight="1">
      <c r="A6" s="144" t="s">
        <v>0</v>
      </c>
      <c r="B6" s="144"/>
      <c r="C6" s="144"/>
      <c r="D6" s="144"/>
      <c r="E6" s="144"/>
      <c r="F6" s="144"/>
      <c r="G6" s="144"/>
    </row>
    <row r="7" spans="1:7" s="5" customFormat="1" ht="26.25" customHeight="1">
      <c r="A7" s="144" t="s">
        <v>1</v>
      </c>
      <c r="B7" s="144"/>
      <c r="C7" s="144"/>
      <c r="D7" s="144"/>
      <c r="E7" s="144"/>
      <c r="F7" s="144"/>
      <c r="G7" s="144"/>
    </row>
    <row r="8" spans="1:7" s="5" customFormat="1" ht="21" customHeight="1">
      <c r="A8" s="144" t="s">
        <v>144</v>
      </c>
      <c r="B8" s="144"/>
      <c r="C8" s="144"/>
      <c r="D8" s="144"/>
      <c r="E8" s="144"/>
      <c r="F8" s="144"/>
      <c r="G8" s="144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146</v>
      </c>
      <c r="C25" s="33" t="s">
        <v>149</v>
      </c>
      <c r="D25" s="41" t="s">
        <v>145</v>
      </c>
      <c r="E25" s="34" t="s">
        <v>148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151</v>
      </c>
      <c r="C34" s="31">
        <v>44931</v>
      </c>
      <c r="D34" s="41" t="s">
        <v>150</v>
      </c>
      <c r="E34" s="34" t="s">
        <v>153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155</v>
      </c>
      <c r="C35" s="31">
        <v>45317</v>
      </c>
      <c r="D35" s="41" t="s">
        <v>154</v>
      </c>
      <c r="E35" s="34" t="s">
        <v>157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158</v>
      </c>
      <c r="C36" s="33">
        <v>45317</v>
      </c>
      <c r="D36" s="41" t="s">
        <v>154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160</v>
      </c>
      <c r="C37" s="33">
        <v>45317</v>
      </c>
      <c r="D37" s="41" t="s">
        <v>159</v>
      </c>
      <c r="E37" s="34" t="s">
        <v>161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162</v>
      </c>
      <c r="C38" s="33">
        <v>45313</v>
      </c>
      <c r="D38" s="41" t="s">
        <v>105</v>
      </c>
      <c r="E38" s="34" t="s">
        <v>163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132</v>
      </c>
      <c r="C41" s="33">
        <v>45273</v>
      </c>
      <c r="D41" s="41" t="s">
        <v>134</v>
      </c>
      <c r="E41" s="34" t="s">
        <v>135</v>
      </c>
      <c r="F41" s="36">
        <v>11120</v>
      </c>
      <c r="G41" s="31" t="s">
        <v>18</v>
      </c>
    </row>
    <row r="42" spans="1:7" s="3" customFormat="1" ht="15.75">
      <c r="A42" s="31"/>
      <c r="B42" s="32" t="s">
        <v>136</v>
      </c>
      <c r="C42" s="33">
        <v>45273</v>
      </c>
      <c r="D42" s="41" t="s">
        <v>134</v>
      </c>
      <c r="E42" s="34" t="s">
        <v>135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165</v>
      </c>
      <c r="C46" s="33">
        <v>45312</v>
      </c>
      <c r="D46" s="41" t="s">
        <v>164</v>
      </c>
      <c r="E46" s="34" t="s">
        <v>167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169</v>
      </c>
      <c r="C65" s="33">
        <v>45294</v>
      </c>
      <c r="D65" s="41" t="s">
        <v>168</v>
      </c>
      <c r="E65" s="34" t="s">
        <v>171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173</v>
      </c>
      <c r="C66" s="33">
        <v>45314</v>
      </c>
      <c r="D66" s="41" t="s">
        <v>172</v>
      </c>
      <c r="E66" s="34" t="s">
        <v>175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176</v>
      </c>
      <c r="E67" s="34" t="s">
        <v>178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179</v>
      </c>
      <c r="C72" s="33">
        <v>45315</v>
      </c>
      <c r="D72" s="41" t="s">
        <v>181</v>
      </c>
      <c r="E72" s="34" t="s">
        <v>182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183</v>
      </c>
      <c r="C73" s="33">
        <v>45315</v>
      </c>
      <c r="D73" s="41" t="s">
        <v>119</v>
      </c>
      <c r="E73" s="34" t="s">
        <v>184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186</v>
      </c>
      <c r="C77" s="33">
        <v>45302</v>
      </c>
      <c r="D77" s="41" t="s">
        <v>185</v>
      </c>
      <c r="E77" s="34" t="s">
        <v>188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190</v>
      </c>
      <c r="C78" s="29">
        <v>45315</v>
      </c>
      <c r="D78" s="41" t="s">
        <v>189</v>
      </c>
      <c r="E78" s="30" t="s">
        <v>191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189</v>
      </c>
      <c r="E79" s="30" t="s">
        <v>193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194</v>
      </c>
      <c r="E80" s="30" t="s">
        <v>196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197</v>
      </c>
      <c r="C86" s="29">
        <v>45300</v>
      </c>
      <c r="D86" s="41" t="s">
        <v>128</v>
      </c>
      <c r="E86" s="30" t="s">
        <v>198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199</v>
      </c>
      <c r="C87" s="29" t="s">
        <v>201</v>
      </c>
      <c r="D87" s="41" t="s">
        <v>96</v>
      </c>
      <c r="E87" s="30" t="s">
        <v>200</v>
      </c>
      <c r="F87" s="20">
        <v>153872</v>
      </c>
      <c r="G87" s="31" t="s">
        <v>18</v>
      </c>
    </row>
    <row r="88" spans="1:7" ht="15.75">
      <c r="A88" s="145" t="s">
        <v>15</v>
      </c>
      <c r="B88" s="145"/>
      <c r="C88" s="145"/>
      <c r="D88" s="145"/>
      <c r="E88" s="145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146" t="s">
        <v>8</v>
      </c>
      <c r="B93" s="146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141" t="s">
        <v>16</v>
      </c>
      <c r="B102" s="141"/>
      <c r="C102" s="42"/>
      <c r="D102" s="43" t="s">
        <v>11</v>
      </c>
      <c r="E102" s="44"/>
      <c r="F102" s="147" t="s">
        <v>12</v>
      </c>
      <c r="G102" s="147"/>
    </row>
    <row r="103" spans="1:7" ht="18.75">
      <c r="A103" s="142" t="s">
        <v>17</v>
      </c>
      <c r="B103" s="142"/>
      <c r="C103" s="42"/>
      <c r="D103" s="45" t="s">
        <v>13</v>
      </c>
      <c r="E103" s="46"/>
      <c r="F103" s="148" t="s">
        <v>14</v>
      </c>
      <c r="G103" s="148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88BF0-046D-4D23-9DC6-CC144E2873E2}">
  <dimension ref="A1:GF77"/>
  <sheetViews>
    <sheetView topLeftCell="E1" zoomScale="70" zoomScaleNormal="70" zoomScaleSheetLayoutView="30" workbookViewId="0">
      <selection activeCell="K1" sqref="K1:K77"/>
    </sheetView>
  </sheetViews>
  <sheetFormatPr baseColWidth="10" defaultRowHeight="15"/>
  <cols>
    <col min="1" max="1" width="0.140625" customWidth="1"/>
    <col min="2" max="2" width="10.7109375" hidden="1" customWidth="1"/>
    <col min="3" max="3" width="23.28515625" style="51" customWidth="1"/>
    <col min="4" max="4" width="15.140625" bestFit="1" customWidth="1"/>
    <col min="5" max="5" width="69" customWidth="1"/>
    <col min="6" max="6" width="92" customWidth="1"/>
    <col min="7" max="7" width="69.7109375" style="139" hidden="1" customWidth="1"/>
    <col min="8" max="8" width="20.85546875" style="139" hidden="1" customWidth="1"/>
    <col min="9" max="9" width="30.5703125" style="138" customWidth="1"/>
    <col min="10" max="10" width="30.42578125" style="140" customWidth="1"/>
    <col min="11" max="11" width="21.85546875" customWidth="1"/>
    <col min="12" max="12" width="29.5703125" hidden="1" customWidth="1"/>
    <col min="13" max="13" width="21.28515625" hidden="1" customWidth="1"/>
    <col min="14" max="14" width="23.5703125" customWidth="1"/>
  </cols>
  <sheetData>
    <row r="1" spans="1:13" s="1" customFormat="1" ht="21">
      <c r="A1" s="52"/>
      <c r="B1" s="53">
        <v>269</v>
      </c>
      <c r="C1" s="54" t="s">
        <v>109</v>
      </c>
      <c r="D1" s="55" t="s">
        <v>129</v>
      </c>
      <c r="E1" s="56" t="s">
        <v>108</v>
      </c>
      <c r="F1" s="53" t="s">
        <v>110</v>
      </c>
      <c r="G1" s="57">
        <v>1057920</v>
      </c>
      <c r="H1" s="57">
        <v>190425.60000000001</v>
      </c>
      <c r="I1" s="156">
        <f>SUM(G1:H1)</f>
        <v>1248345.6000000001</v>
      </c>
      <c r="J1" s="150">
        <v>48433</v>
      </c>
      <c r="K1" s="58">
        <v>45152</v>
      </c>
      <c r="L1" s="59"/>
      <c r="M1" s="60"/>
    </row>
    <row r="2" spans="1:13" ht="21">
      <c r="A2" s="62"/>
      <c r="B2" s="63">
        <v>175</v>
      </c>
      <c r="C2" s="64" t="s">
        <v>29</v>
      </c>
      <c r="D2" s="65">
        <v>2286.0100000000002</v>
      </c>
      <c r="E2" s="66" t="s">
        <v>23</v>
      </c>
      <c r="F2" s="66" t="s">
        <v>24</v>
      </c>
      <c r="G2" s="67">
        <v>5072.6400000000003</v>
      </c>
      <c r="H2" s="68">
        <v>830.07</v>
      </c>
      <c r="I2" s="157">
        <f t="shared" ref="I2:I13" si="0">G2+H2</f>
        <v>5902.71</v>
      </c>
      <c r="J2" s="151">
        <v>42279</v>
      </c>
      <c r="K2" s="70"/>
      <c r="L2" s="71" t="s">
        <v>42</v>
      </c>
      <c r="M2" s="71" t="s">
        <v>130</v>
      </c>
    </row>
    <row r="3" spans="1:13" ht="21">
      <c r="A3" s="62"/>
      <c r="B3" s="63">
        <v>175</v>
      </c>
      <c r="C3" s="64" t="s">
        <v>30</v>
      </c>
      <c r="D3" s="65">
        <v>2286.0100000000002</v>
      </c>
      <c r="E3" s="66" t="s">
        <v>23</v>
      </c>
      <c r="F3" s="66" t="s">
        <v>24</v>
      </c>
      <c r="G3" s="67">
        <v>7978.48</v>
      </c>
      <c r="H3" s="68">
        <v>1305.57</v>
      </c>
      <c r="I3" s="157">
        <f t="shared" si="0"/>
        <v>9284.0499999999993</v>
      </c>
      <c r="J3" s="151">
        <v>42279</v>
      </c>
      <c r="K3" s="70"/>
      <c r="L3" s="71" t="s">
        <v>42</v>
      </c>
      <c r="M3" s="71" t="s">
        <v>130</v>
      </c>
    </row>
    <row r="4" spans="1:13" ht="21">
      <c r="A4" s="62"/>
      <c r="B4" s="63">
        <v>175</v>
      </c>
      <c r="C4" s="64" t="s">
        <v>31</v>
      </c>
      <c r="D4" s="65">
        <v>2286.0100000000002</v>
      </c>
      <c r="E4" s="66" t="s">
        <v>23</v>
      </c>
      <c r="F4" s="66" t="s">
        <v>24</v>
      </c>
      <c r="G4" s="67">
        <v>6276.83</v>
      </c>
      <c r="H4" s="68">
        <v>1027.1199999999999</v>
      </c>
      <c r="I4" s="157">
        <f t="shared" si="0"/>
        <v>7303.95</v>
      </c>
      <c r="J4" s="151">
        <v>42279</v>
      </c>
      <c r="K4" s="70"/>
      <c r="L4" s="71" t="s">
        <v>42</v>
      </c>
      <c r="M4" s="71" t="s">
        <v>130</v>
      </c>
    </row>
    <row r="5" spans="1:13" ht="21">
      <c r="A5" s="62"/>
      <c r="B5" s="63">
        <v>175</v>
      </c>
      <c r="C5" s="64" t="s">
        <v>32</v>
      </c>
      <c r="D5" s="65">
        <v>2286.0100000000002</v>
      </c>
      <c r="E5" s="66" t="s">
        <v>23</v>
      </c>
      <c r="F5" s="66" t="s">
        <v>24</v>
      </c>
      <c r="G5" s="67">
        <v>4938.83</v>
      </c>
      <c r="H5" s="68">
        <v>808.17</v>
      </c>
      <c r="I5" s="157">
        <f t="shared" si="0"/>
        <v>5747</v>
      </c>
      <c r="J5" s="151">
        <v>42293</v>
      </c>
      <c r="K5" s="70"/>
      <c r="L5" s="71" t="s">
        <v>42</v>
      </c>
      <c r="M5" s="71" t="s">
        <v>130</v>
      </c>
    </row>
    <row r="6" spans="1:13" ht="21">
      <c r="A6" s="62"/>
      <c r="B6" s="63">
        <v>175</v>
      </c>
      <c r="C6" s="64" t="s">
        <v>33</v>
      </c>
      <c r="D6" s="65">
        <v>2286.0100000000002</v>
      </c>
      <c r="E6" s="66" t="s">
        <v>23</v>
      </c>
      <c r="F6" s="66" t="s">
        <v>24</v>
      </c>
      <c r="G6" s="67">
        <v>7700.09</v>
      </c>
      <c r="H6" s="68">
        <v>1260.01</v>
      </c>
      <c r="I6" s="157">
        <f t="shared" si="0"/>
        <v>8960.1</v>
      </c>
      <c r="J6" s="151">
        <v>42293</v>
      </c>
      <c r="K6" s="70"/>
      <c r="L6" s="71" t="s">
        <v>42</v>
      </c>
      <c r="M6" s="71" t="s">
        <v>130</v>
      </c>
    </row>
    <row r="7" spans="1:13" ht="21">
      <c r="A7" s="62"/>
      <c r="B7" s="63">
        <v>175</v>
      </c>
      <c r="C7" s="64" t="s">
        <v>34</v>
      </c>
      <c r="D7" s="65">
        <v>2286.0100000000002</v>
      </c>
      <c r="E7" s="66" t="s">
        <v>23</v>
      </c>
      <c r="F7" s="66" t="s">
        <v>24</v>
      </c>
      <c r="G7" s="67">
        <v>5396.36</v>
      </c>
      <c r="H7" s="68">
        <v>883.04</v>
      </c>
      <c r="I7" s="157">
        <f t="shared" si="0"/>
        <v>6279.4</v>
      </c>
      <c r="J7" s="151">
        <v>42300</v>
      </c>
      <c r="K7" s="70"/>
      <c r="L7" s="71" t="s">
        <v>42</v>
      </c>
      <c r="M7" s="71" t="s">
        <v>130</v>
      </c>
    </row>
    <row r="8" spans="1:13" ht="21">
      <c r="A8" s="62"/>
      <c r="B8" s="63">
        <v>175</v>
      </c>
      <c r="C8" s="64" t="s">
        <v>35</v>
      </c>
      <c r="D8" s="65">
        <v>2286.0100000000002</v>
      </c>
      <c r="E8" s="66" t="s">
        <v>23</v>
      </c>
      <c r="F8" s="66" t="s">
        <v>24</v>
      </c>
      <c r="G8" s="67">
        <v>6059.24</v>
      </c>
      <c r="H8" s="68">
        <v>991.51</v>
      </c>
      <c r="I8" s="157">
        <f t="shared" si="0"/>
        <v>7050.75</v>
      </c>
      <c r="J8" s="151">
        <v>42300</v>
      </c>
      <c r="K8" s="70"/>
      <c r="L8" s="71" t="s">
        <v>42</v>
      </c>
      <c r="M8" s="71" t="s">
        <v>130</v>
      </c>
    </row>
    <row r="9" spans="1:13" ht="21">
      <c r="A9" s="62"/>
      <c r="B9" s="63">
        <v>175</v>
      </c>
      <c r="C9" s="72" t="s">
        <v>36</v>
      </c>
      <c r="D9" s="65">
        <v>2286.0100000000002</v>
      </c>
      <c r="E9" s="66" t="s">
        <v>23</v>
      </c>
      <c r="F9" s="66" t="s">
        <v>24</v>
      </c>
      <c r="G9" s="67">
        <v>1631.95</v>
      </c>
      <c r="H9" s="67">
        <v>267.05</v>
      </c>
      <c r="I9" s="157">
        <f t="shared" si="0"/>
        <v>1899</v>
      </c>
      <c r="J9" s="151">
        <v>42347</v>
      </c>
      <c r="K9" s="70"/>
      <c r="L9" s="71" t="s">
        <v>42</v>
      </c>
      <c r="M9" s="71" t="s">
        <v>130</v>
      </c>
    </row>
    <row r="10" spans="1:13" ht="21">
      <c r="A10" s="62"/>
      <c r="B10" s="63">
        <v>175</v>
      </c>
      <c r="C10" s="72" t="s">
        <v>37</v>
      </c>
      <c r="D10" s="65">
        <v>2286.0100000000002</v>
      </c>
      <c r="E10" s="66" t="s">
        <v>23</v>
      </c>
      <c r="F10" s="66" t="s">
        <v>24</v>
      </c>
      <c r="G10" s="67">
        <v>1631.95</v>
      </c>
      <c r="H10" s="67">
        <v>267.05</v>
      </c>
      <c r="I10" s="157">
        <f t="shared" si="0"/>
        <v>1899</v>
      </c>
      <c r="J10" s="151">
        <v>42347</v>
      </c>
      <c r="K10" s="70"/>
      <c r="L10" s="71" t="s">
        <v>42</v>
      </c>
      <c r="M10" s="71" t="s">
        <v>130</v>
      </c>
    </row>
    <row r="11" spans="1:13" ht="21">
      <c r="A11" s="62"/>
      <c r="B11" s="63">
        <v>175</v>
      </c>
      <c r="C11" s="72" t="s">
        <v>38</v>
      </c>
      <c r="D11" s="65">
        <v>2286.0100000000002</v>
      </c>
      <c r="E11" s="66" t="s">
        <v>23</v>
      </c>
      <c r="F11" s="66" t="s">
        <v>24</v>
      </c>
      <c r="G11" s="67">
        <v>1631.95</v>
      </c>
      <c r="H11" s="67">
        <v>267.05</v>
      </c>
      <c r="I11" s="157">
        <f t="shared" si="0"/>
        <v>1899</v>
      </c>
      <c r="J11" s="151">
        <v>42347</v>
      </c>
      <c r="K11" s="70"/>
      <c r="L11" s="71" t="s">
        <v>42</v>
      </c>
      <c r="M11" s="71" t="s">
        <v>130</v>
      </c>
    </row>
    <row r="12" spans="1:13" ht="21">
      <c r="A12" s="62"/>
      <c r="B12" s="63">
        <v>175</v>
      </c>
      <c r="C12" s="72" t="s">
        <v>39</v>
      </c>
      <c r="D12" s="65">
        <v>2286.0100000000002</v>
      </c>
      <c r="E12" s="66" t="s">
        <v>23</v>
      </c>
      <c r="F12" s="66" t="s">
        <v>24</v>
      </c>
      <c r="G12" s="67">
        <v>1631.95</v>
      </c>
      <c r="H12" s="67">
        <v>267.05</v>
      </c>
      <c r="I12" s="157">
        <f t="shared" si="0"/>
        <v>1899</v>
      </c>
      <c r="J12" s="151">
        <v>42347</v>
      </c>
      <c r="K12" s="70"/>
      <c r="L12" s="71" t="s">
        <v>42</v>
      </c>
      <c r="M12" s="71" t="s">
        <v>130</v>
      </c>
    </row>
    <row r="13" spans="1:13" ht="21" customHeight="1">
      <c r="A13" s="73"/>
      <c r="B13" s="63">
        <v>175</v>
      </c>
      <c r="C13" s="72" t="s">
        <v>40</v>
      </c>
      <c r="D13" s="65">
        <v>2286.0100000000002</v>
      </c>
      <c r="E13" s="66" t="s">
        <v>23</v>
      </c>
      <c r="F13" s="66" t="s">
        <v>24</v>
      </c>
      <c r="G13" s="67">
        <v>1631.95</v>
      </c>
      <c r="H13" s="67">
        <v>267.05</v>
      </c>
      <c r="I13" s="157">
        <f t="shared" si="0"/>
        <v>1899</v>
      </c>
      <c r="J13" s="151">
        <v>42347</v>
      </c>
      <c r="K13" s="70"/>
      <c r="L13" s="71" t="s">
        <v>42</v>
      </c>
      <c r="M13" s="71" t="s">
        <v>130</v>
      </c>
    </row>
    <row r="14" spans="1:13" ht="21">
      <c r="A14" s="62"/>
      <c r="B14" s="63">
        <v>457</v>
      </c>
      <c r="C14" s="75" t="s">
        <v>41</v>
      </c>
      <c r="D14" s="65">
        <v>2392.0100000000002</v>
      </c>
      <c r="E14" s="63" t="s">
        <v>25</v>
      </c>
      <c r="F14" s="76" t="s">
        <v>26</v>
      </c>
      <c r="G14" s="77">
        <v>2466489.81</v>
      </c>
      <c r="H14" s="78">
        <v>443968.17</v>
      </c>
      <c r="I14" s="158">
        <f>SUM(G14:H14)</f>
        <v>2910457.98</v>
      </c>
      <c r="J14" s="151">
        <v>44936</v>
      </c>
      <c r="K14" s="79">
        <v>44936</v>
      </c>
      <c r="L14" s="80"/>
      <c r="M14" s="71"/>
    </row>
    <row r="15" spans="1:13" ht="21">
      <c r="A15" s="62"/>
      <c r="B15" s="63"/>
      <c r="C15" s="75" t="s">
        <v>146</v>
      </c>
      <c r="D15" s="65" t="s">
        <v>147</v>
      </c>
      <c r="E15" s="63" t="s">
        <v>145</v>
      </c>
      <c r="F15" s="76" t="s">
        <v>148</v>
      </c>
      <c r="G15" s="77">
        <v>1221667.3799999999</v>
      </c>
      <c r="H15" s="78">
        <v>219900.13</v>
      </c>
      <c r="I15" s="158">
        <f>SUM(G15:H15)</f>
        <v>1441567.5099999998</v>
      </c>
      <c r="J15" s="151">
        <v>45321</v>
      </c>
      <c r="K15" s="79" t="s">
        <v>149</v>
      </c>
      <c r="L15" s="80"/>
      <c r="M15" s="71"/>
    </row>
    <row r="16" spans="1:13" ht="21">
      <c r="A16" s="62"/>
      <c r="B16" s="63">
        <v>144</v>
      </c>
      <c r="C16" s="75" t="s">
        <v>42</v>
      </c>
      <c r="D16" s="65">
        <v>2372.0300000000002</v>
      </c>
      <c r="E16" s="63" t="s">
        <v>27</v>
      </c>
      <c r="F16" s="76" t="s">
        <v>28</v>
      </c>
      <c r="G16" s="77">
        <v>2900</v>
      </c>
      <c r="H16" s="78"/>
      <c r="I16" s="158">
        <f>G16+H16</f>
        <v>2900</v>
      </c>
      <c r="J16" s="151">
        <v>43553</v>
      </c>
      <c r="K16" s="79">
        <v>43557</v>
      </c>
      <c r="L16" s="80" t="s">
        <v>42</v>
      </c>
      <c r="M16" s="71" t="s">
        <v>130</v>
      </c>
    </row>
    <row r="17" spans="1:188" ht="21">
      <c r="A17" s="62"/>
      <c r="B17" s="63">
        <v>144</v>
      </c>
      <c r="C17" s="75" t="s">
        <v>42</v>
      </c>
      <c r="D17" s="65">
        <v>2372.0300000000002</v>
      </c>
      <c r="E17" s="63" t="s">
        <v>27</v>
      </c>
      <c r="F17" s="76" t="s">
        <v>28</v>
      </c>
      <c r="G17" s="77">
        <v>1250</v>
      </c>
      <c r="H17" s="78"/>
      <c r="I17" s="158">
        <f>G17+H17</f>
        <v>1250</v>
      </c>
      <c r="J17" s="151">
        <v>43558</v>
      </c>
      <c r="K17" s="79">
        <v>43563</v>
      </c>
      <c r="L17" s="80" t="s">
        <v>42</v>
      </c>
      <c r="M17" s="71" t="s">
        <v>130</v>
      </c>
    </row>
    <row r="18" spans="1:188" ht="21">
      <c r="A18" s="62"/>
      <c r="B18" s="63">
        <v>144</v>
      </c>
      <c r="C18" s="75" t="s">
        <v>42</v>
      </c>
      <c r="D18" s="65">
        <v>2372.0300000000002</v>
      </c>
      <c r="E18" s="63" t="s">
        <v>27</v>
      </c>
      <c r="F18" s="76" t="s">
        <v>28</v>
      </c>
      <c r="G18" s="77">
        <v>1800</v>
      </c>
      <c r="H18" s="78"/>
      <c r="I18" s="158">
        <f>G18+H18</f>
        <v>1800</v>
      </c>
      <c r="J18" s="151">
        <v>43616</v>
      </c>
      <c r="K18" s="79">
        <v>43622</v>
      </c>
      <c r="L18" s="80" t="s">
        <v>42</v>
      </c>
      <c r="M18" s="71" t="s">
        <v>130</v>
      </c>
    </row>
    <row r="19" spans="1:188" ht="21">
      <c r="A19" s="62"/>
      <c r="B19" s="63">
        <v>144</v>
      </c>
      <c r="C19" s="75" t="s">
        <v>42</v>
      </c>
      <c r="D19" s="65">
        <v>2372.0300000000002</v>
      </c>
      <c r="E19" s="63" t="s">
        <v>27</v>
      </c>
      <c r="F19" s="76" t="s">
        <v>28</v>
      </c>
      <c r="G19" s="77">
        <v>3850</v>
      </c>
      <c r="H19" s="78"/>
      <c r="I19" s="158">
        <f>G19+H19</f>
        <v>3850</v>
      </c>
      <c r="J19" s="151">
        <v>43748</v>
      </c>
      <c r="K19" s="79">
        <v>43749</v>
      </c>
      <c r="L19" s="80" t="s">
        <v>42</v>
      </c>
      <c r="M19" s="71" t="s">
        <v>130</v>
      </c>
    </row>
    <row r="20" spans="1:188" ht="21">
      <c r="A20" s="62"/>
      <c r="B20" s="63">
        <v>144</v>
      </c>
      <c r="C20" s="75" t="s">
        <v>42</v>
      </c>
      <c r="D20" s="65">
        <v>2372.0300000000002</v>
      </c>
      <c r="E20" s="63" t="s">
        <v>27</v>
      </c>
      <c r="F20" s="76" t="s">
        <v>28</v>
      </c>
      <c r="G20" s="77">
        <v>2500</v>
      </c>
      <c r="H20" s="78"/>
      <c r="I20" s="158">
        <f>G20+H20</f>
        <v>2500</v>
      </c>
      <c r="J20" s="151">
        <v>43864</v>
      </c>
      <c r="K20" s="79">
        <v>43530</v>
      </c>
      <c r="L20" s="80" t="s">
        <v>42</v>
      </c>
      <c r="M20" s="71" t="s">
        <v>130</v>
      </c>
    </row>
    <row r="21" spans="1:188" ht="42">
      <c r="A21" s="62"/>
      <c r="B21" s="63">
        <v>463</v>
      </c>
      <c r="C21" s="75" t="s">
        <v>85</v>
      </c>
      <c r="D21" s="75">
        <v>2391.0100000000002</v>
      </c>
      <c r="E21" s="63" t="s">
        <v>82</v>
      </c>
      <c r="F21" s="81" t="s">
        <v>83</v>
      </c>
      <c r="G21" s="77">
        <v>201300</v>
      </c>
      <c r="H21" s="78">
        <v>36234</v>
      </c>
      <c r="I21" s="158">
        <f>SUM(G21:H21)</f>
        <v>237534</v>
      </c>
      <c r="J21" s="151">
        <v>44972</v>
      </c>
      <c r="K21" s="79">
        <v>44987</v>
      </c>
      <c r="L21" s="80"/>
      <c r="M21" s="71"/>
    </row>
    <row r="22" spans="1:188" ht="21">
      <c r="A22" s="62"/>
      <c r="B22" s="63">
        <v>463</v>
      </c>
      <c r="C22" s="75" t="s">
        <v>86</v>
      </c>
      <c r="D22" s="75">
        <v>2399.0500000000002</v>
      </c>
      <c r="E22" s="63" t="s">
        <v>82</v>
      </c>
      <c r="F22" s="81" t="s">
        <v>84</v>
      </c>
      <c r="G22" s="77">
        <v>101692</v>
      </c>
      <c r="H22" s="78">
        <v>18304.560000000001</v>
      </c>
      <c r="I22" s="158">
        <f t="shared" ref="I22" si="1">SUM(G22:H22)</f>
        <v>119996.56</v>
      </c>
      <c r="J22" s="151">
        <v>44972</v>
      </c>
      <c r="K22" s="79">
        <v>44987</v>
      </c>
      <c r="L22" s="80"/>
      <c r="M22" s="71"/>
    </row>
    <row r="23" spans="1:188" ht="42">
      <c r="A23" s="62"/>
      <c r="B23" s="63">
        <v>463</v>
      </c>
      <c r="C23" s="75" t="s">
        <v>97</v>
      </c>
      <c r="D23" s="75">
        <v>2399.0500000000002</v>
      </c>
      <c r="E23" s="63" t="s">
        <v>82</v>
      </c>
      <c r="F23" s="81" t="s">
        <v>92</v>
      </c>
      <c r="G23" s="77">
        <v>42600</v>
      </c>
      <c r="H23" s="78">
        <v>7668</v>
      </c>
      <c r="I23" s="158">
        <f>SUM(G23:H23)</f>
        <v>50268</v>
      </c>
      <c r="J23" s="151">
        <v>44981</v>
      </c>
      <c r="K23" s="79">
        <v>44991</v>
      </c>
      <c r="L23" s="80"/>
      <c r="M23" s="71"/>
    </row>
    <row r="24" spans="1:188" ht="21">
      <c r="A24" s="62"/>
      <c r="B24" s="63"/>
      <c r="C24" s="75" t="s">
        <v>151</v>
      </c>
      <c r="D24" s="65" t="s">
        <v>152</v>
      </c>
      <c r="E24" s="63" t="s">
        <v>150</v>
      </c>
      <c r="F24" s="81" t="s">
        <v>153</v>
      </c>
      <c r="G24" s="77">
        <v>9067.7999999999993</v>
      </c>
      <c r="H24" s="78">
        <v>1632.2</v>
      </c>
      <c r="I24" s="158">
        <f>SUM(G24:H24)</f>
        <v>10700</v>
      </c>
      <c r="J24" s="151">
        <v>44950</v>
      </c>
      <c r="K24" s="79">
        <v>44931</v>
      </c>
      <c r="L24" s="80"/>
      <c r="M24" s="71"/>
    </row>
    <row r="25" spans="1:188" ht="21">
      <c r="A25" s="62"/>
      <c r="B25" s="63"/>
      <c r="C25" s="75" t="s">
        <v>155</v>
      </c>
      <c r="D25" s="65" t="s">
        <v>156</v>
      </c>
      <c r="E25" s="63" t="s">
        <v>154</v>
      </c>
      <c r="F25" s="81" t="s">
        <v>157</v>
      </c>
      <c r="G25" s="77">
        <v>32542.37</v>
      </c>
      <c r="H25" s="78">
        <v>5857.63</v>
      </c>
      <c r="I25" s="158">
        <f t="shared" ref="I25:I26" si="2">SUM(G25:H25)</f>
        <v>38400</v>
      </c>
      <c r="J25" s="151">
        <v>45314</v>
      </c>
      <c r="K25" s="79">
        <v>45317</v>
      </c>
      <c r="L25" s="80"/>
      <c r="M25" s="71"/>
    </row>
    <row r="26" spans="1:188" ht="21">
      <c r="A26" s="62"/>
      <c r="B26" s="63"/>
      <c r="C26" s="75" t="s">
        <v>158</v>
      </c>
      <c r="D26" s="65" t="s">
        <v>156</v>
      </c>
      <c r="E26" s="63" t="s">
        <v>154</v>
      </c>
      <c r="F26" s="81" t="s">
        <v>111</v>
      </c>
      <c r="G26" s="77">
        <v>24406.78</v>
      </c>
      <c r="H26" s="78">
        <v>4393.22</v>
      </c>
      <c r="I26" s="158">
        <f t="shared" si="2"/>
        <v>28800</v>
      </c>
      <c r="J26" s="151">
        <v>45315</v>
      </c>
      <c r="K26" s="79">
        <v>45317</v>
      </c>
      <c r="L26" s="80"/>
      <c r="M26" s="71"/>
    </row>
    <row r="27" spans="1:188" ht="21">
      <c r="A27" s="62"/>
      <c r="B27" s="63"/>
      <c r="C27" s="75" t="s">
        <v>160</v>
      </c>
      <c r="D27" s="65"/>
      <c r="E27" s="63" t="s">
        <v>159</v>
      </c>
      <c r="F27" s="81" t="s">
        <v>161</v>
      </c>
      <c r="G27" s="77">
        <v>32400</v>
      </c>
      <c r="H27" s="78">
        <v>5832</v>
      </c>
      <c r="I27" s="158">
        <f>SUM(G27:H27)</f>
        <v>38232</v>
      </c>
      <c r="J27" s="151">
        <v>45315</v>
      </c>
      <c r="K27" s="79">
        <v>45317</v>
      </c>
      <c r="L27" s="80"/>
      <c r="M27" s="71"/>
    </row>
    <row r="28" spans="1:188" ht="28.5" customHeight="1">
      <c r="A28" s="62"/>
      <c r="B28" s="63"/>
      <c r="C28" s="75" t="s">
        <v>162</v>
      </c>
      <c r="D28" s="65" t="s">
        <v>152</v>
      </c>
      <c r="E28" s="63" t="s">
        <v>105</v>
      </c>
      <c r="F28" s="81" t="s">
        <v>163</v>
      </c>
      <c r="G28" s="77">
        <f>7586.5-550.5</f>
        <v>7036</v>
      </c>
      <c r="H28" s="78">
        <v>1266.48</v>
      </c>
      <c r="I28" s="158">
        <f>SUM(G28:H28)</f>
        <v>8302.48</v>
      </c>
      <c r="J28" s="151">
        <v>45309</v>
      </c>
      <c r="K28" s="79">
        <v>45313</v>
      </c>
      <c r="L28" s="80"/>
      <c r="M28" s="71"/>
    </row>
    <row r="29" spans="1:188" s="62" customFormat="1" ht="21">
      <c r="B29" s="63">
        <v>446</v>
      </c>
      <c r="C29" s="54" t="s">
        <v>44</v>
      </c>
      <c r="D29" s="54">
        <v>2611.0100000000002</v>
      </c>
      <c r="E29" s="63" t="s">
        <v>131</v>
      </c>
      <c r="F29" s="82" t="s">
        <v>43</v>
      </c>
      <c r="G29" s="83">
        <v>94325.04</v>
      </c>
      <c r="H29" s="83">
        <v>16978.509999999998</v>
      </c>
      <c r="I29" s="159">
        <f>SUM(G29:H29)</f>
        <v>111303.54999999999</v>
      </c>
      <c r="J29" s="152">
        <v>44909</v>
      </c>
      <c r="K29" s="84">
        <v>44911</v>
      </c>
      <c r="L29" s="85"/>
      <c r="M29" s="86"/>
    </row>
    <row r="30" spans="1:188" s="62" customFormat="1" ht="21">
      <c r="B30" s="63">
        <v>132</v>
      </c>
      <c r="C30" s="64" t="s">
        <v>47</v>
      </c>
      <c r="D30" s="54">
        <v>2371.02</v>
      </c>
      <c r="E30" s="66" t="s">
        <v>45</v>
      </c>
      <c r="F30" s="87" t="s">
        <v>46</v>
      </c>
      <c r="G30" s="67">
        <v>44000</v>
      </c>
      <c r="H30" s="68"/>
      <c r="I30" s="157">
        <f>G30+H30</f>
        <v>44000</v>
      </c>
      <c r="J30" s="151">
        <v>44074</v>
      </c>
      <c r="K30" s="79">
        <v>44154</v>
      </c>
      <c r="L30" s="88">
        <v>202079</v>
      </c>
      <c r="M30" s="86">
        <v>44074</v>
      </c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 s="74"/>
    </row>
    <row r="31" spans="1:188" s="62" customFormat="1" ht="21">
      <c r="B31" s="63"/>
      <c r="C31" s="64" t="s">
        <v>132</v>
      </c>
      <c r="D31" s="54" t="s">
        <v>133</v>
      </c>
      <c r="E31" s="66" t="s">
        <v>134</v>
      </c>
      <c r="F31" s="87" t="s">
        <v>135</v>
      </c>
      <c r="G31" s="67">
        <v>9500</v>
      </c>
      <c r="H31" s="68">
        <v>1620</v>
      </c>
      <c r="I31" s="157">
        <f>SUM(G31:H31)</f>
        <v>11120</v>
      </c>
      <c r="J31" s="151">
        <v>45265</v>
      </c>
      <c r="K31" s="79">
        <v>45273</v>
      </c>
      <c r="L31" s="88"/>
      <c r="M31" s="86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 s="74"/>
    </row>
    <row r="32" spans="1:188" s="62" customFormat="1" ht="21">
      <c r="B32" s="63"/>
      <c r="C32" s="64" t="s">
        <v>136</v>
      </c>
      <c r="D32" s="54" t="s">
        <v>133</v>
      </c>
      <c r="E32" s="66" t="s">
        <v>134</v>
      </c>
      <c r="F32" s="87" t="s">
        <v>135</v>
      </c>
      <c r="G32" s="67">
        <v>7000</v>
      </c>
      <c r="H32" s="68">
        <v>1260</v>
      </c>
      <c r="I32" s="157">
        <f>SUM(G32:H32)</f>
        <v>8260</v>
      </c>
      <c r="J32" s="151"/>
      <c r="K32" s="79">
        <v>45273</v>
      </c>
      <c r="L32" s="88"/>
      <c r="M32" s="86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 s="74"/>
    </row>
    <row r="33" spans="1:188" s="62" customFormat="1" ht="21">
      <c r="B33" s="63">
        <v>239</v>
      </c>
      <c r="C33" s="64" t="s">
        <v>50</v>
      </c>
      <c r="D33" s="54">
        <v>2631.01</v>
      </c>
      <c r="E33" s="66" t="s">
        <v>48</v>
      </c>
      <c r="F33" s="87" t="s">
        <v>49</v>
      </c>
      <c r="G33" s="67">
        <v>378316.43</v>
      </c>
      <c r="H33" s="68">
        <v>68096.960000000006</v>
      </c>
      <c r="I33" s="157">
        <f>SUM(G33:H33)</f>
        <v>446413.39</v>
      </c>
      <c r="J33" s="151">
        <v>44895</v>
      </c>
      <c r="K33" s="79">
        <v>44896</v>
      </c>
      <c r="L33" s="88"/>
      <c r="M33" s="86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 s="74"/>
    </row>
    <row r="34" spans="1:188" s="62" customFormat="1" ht="40.5" customHeight="1">
      <c r="B34" s="63">
        <v>464</v>
      </c>
      <c r="C34" s="64" t="s">
        <v>90</v>
      </c>
      <c r="D34" s="54">
        <v>2396.0100000000002</v>
      </c>
      <c r="E34" s="66" t="s">
        <v>87</v>
      </c>
      <c r="F34" s="89" t="s">
        <v>88</v>
      </c>
      <c r="G34" s="67">
        <v>768000</v>
      </c>
      <c r="H34" s="68">
        <v>138240</v>
      </c>
      <c r="I34" s="157">
        <f>SUM(G34:H34)</f>
        <v>906240</v>
      </c>
      <c r="J34" s="151">
        <v>44978</v>
      </c>
      <c r="K34" s="79">
        <v>44987</v>
      </c>
      <c r="L34" s="88"/>
      <c r="M34" s="86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 s="74"/>
    </row>
    <row r="35" spans="1:188" s="62" customFormat="1" ht="21">
      <c r="B35" s="63">
        <v>464</v>
      </c>
      <c r="C35" s="64" t="s">
        <v>91</v>
      </c>
      <c r="D35" s="54">
        <v>2396.0100000000002</v>
      </c>
      <c r="E35" s="66" t="s">
        <v>87</v>
      </c>
      <c r="F35" s="87" t="s">
        <v>89</v>
      </c>
      <c r="G35" s="67">
        <v>440000</v>
      </c>
      <c r="H35" s="68">
        <v>79200</v>
      </c>
      <c r="I35" s="157">
        <f>SUM(G35:H35)</f>
        <v>519200</v>
      </c>
      <c r="J35" s="151">
        <v>44964</v>
      </c>
      <c r="K35" s="79">
        <v>44987</v>
      </c>
      <c r="L35" s="88"/>
      <c r="M35" s="86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 s="74"/>
    </row>
    <row r="36" spans="1:188" s="62" customFormat="1" ht="40.5" customHeight="1">
      <c r="B36" s="63"/>
      <c r="C36" s="64" t="s">
        <v>165</v>
      </c>
      <c r="D36" s="54" t="s">
        <v>166</v>
      </c>
      <c r="E36" s="66" t="s">
        <v>164</v>
      </c>
      <c r="F36" s="89" t="s">
        <v>167</v>
      </c>
      <c r="G36" s="67">
        <v>224400</v>
      </c>
      <c r="H36" s="68">
        <v>19440</v>
      </c>
      <c r="I36" s="157">
        <f>SUM(G36:H36)</f>
        <v>243840</v>
      </c>
      <c r="J36" s="151">
        <v>45301</v>
      </c>
      <c r="K36" s="79">
        <v>45312</v>
      </c>
      <c r="L36" s="88"/>
      <c r="M36" s="8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 s="74"/>
    </row>
    <row r="37" spans="1:188" s="62" customFormat="1" ht="21">
      <c r="B37" s="63">
        <v>472</v>
      </c>
      <c r="C37" s="64" t="s">
        <v>103</v>
      </c>
      <c r="D37" s="54">
        <v>2611.0100000000002</v>
      </c>
      <c r="E37" s="66" t="s">
        <v>102</v>
      </c>
      <c r="F37" s="87" t="s">
        <v>101</v>
      </c>
      <c r="G37" s="67">
        <v>186772.5</v>
      </c>
      <c r="H37" s="68">
        <v>33619.050000000003</v>
      </c>
      <c r="I37" s="157">
        <f>SUM(G37:H37)</f>
        <v>220391.55</v>
      </c>
      <c r="J37" s="151">
        <v>45042</v>
      </c>
      <c r="K37" s="79">
        <v>45042</v>
      </c>
      <c r="L37" s="88"/>
      <c r="M37" s="86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 s="74"/>
    </row>
    <row r="38" spans="1:188" s="62" customFormat="1" ht="29.25" customHeight="1">
      <c r="B38" s="90">
        <v>84</v>
      </c>
      <c r="C38" s="92" t="s">
        <v>42</v>
      </c>
      <c r="D38" s="91">
        <v>2287.06</v>
      </c>
      <c r="E38" s="93" t="s">
        <v>51</v>
      </c>
      <c r="F38" s="94" t="s">
        <v>52</v>
      </c>
      <c r="G38" s="95">
        <v>3788.14</v>
      </c>
      <c r="H38" s="95"/>
      <c r="I38" s="156">
        <f>G38+H38</f>
        <v>3788.14</v>
      </c>
      <c r="J38" s="153">
        <v>43160</v>
      </c>
      <c r="K38" s="96">
        <v>43497</v>
      </c>
      <c r="L38" s="97" t="s">
        <v>42</v>
      </c>
      <c r="M38" s="71" t="s">
        <v>137</v>
      </c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 s="74"/>
    </row>
    <row r="39" spans="1:188" ht="28.5" customHeight="1">
      <c r="A39" s="62"/>
      <c r="B39" s="90">
        <v>84</v>
      </c>
      <c r="C39" s="92" t="s">
        <v>42</v>
      </c>
      <c r="D39" s="91">
        <v>2287.06</v>
      </c>
      <c r="E39" s="93" t="s">
        <v>51</v>
      </c>
      <c r="F39" s="94" t="s">
        <v>53</v>
      </c>
      <c r="G39" s="95">
        <v>3788.14</v>
      </c>
      <c r="H39" s="95"/>
      <c r="I39" s="156">
        <f t="shared" ref="I39:I48" si="3">G39+H39</f>
        <v>3788.14</v>
      </c>
      <c r="J39" s="153">
        <v>43252</v>
      </c>
      <c r="K39" s="96">
        <v>43497</v>
      </c>
      <c r="L39" s="97" t="s">
        <v>42</v>
      </c>
      <c r="M39" s="71" t="s">
        <v>137</v>
      </c>
    </row>
    <row r="40" spans="1:188" ht="30" customHeight="1">
      <c r="A40" s="62"/>
      <c r="B40" s="90">
        <v>84</v>
      </c>
      <c r="C40" s="92" t="s">
        <v>42</v>
      </c>
      <c r="D40" s="91">
        <v>2287.06</v>
      </c>
      <c r="E40" s="93" t="s">
        <v>51</v>
      </c>
      <c r="F40" s="94" t="s">
        <v>54</v>
      </c>
      <c r="G40" s="95">
        <v>3788.14</v>
      </c>
      <c r="H40" s="95"/>
      <c r="I40" s="156">
        <f t="shared" si="3"/>
        <v>3788.14</v>
      </c>
      <c r="J40" s="153">
        <v>43344</v>
      </c>
      <c r="K40" s="96">
        <v>43497</v>
      </c>
      <c r="L40" s="97" t="s">
        <v>42</v>
      </c>
      <c r="M40" s="71" t="s">
        <v>137</v>
      </c>
    </row>
    <row r="41" spans="1:188" ht="28.5" customHeight="1">
      <c r="A41" s="62"/>
      <c r="B41" s="90">
        <v>84</v>
      </c>
      <c r="C41" s="92" t="s">
        <v>42</v>
      </c>
      <c r="D41" s="91">
        <v>2287.06</v>
      </c>
      <c r="E41" s="93" t="s">
        <v>51</v>
      </c>
      <c r="F41" s="94" t="s">
        <v>55</v>
      </c>
      <c r="G41" s="95">
        <v>3788.14</v>
      </c>
      <c r="H41" s="95"/>
      <c r="I41" s="156">
        <f t="shared" si="3"/>
        <v>3788.14</v>
      </c>
      <c r="J41" s="153">
        <v>43435</v>
      </c>
      <c r="K41" s="96">
        <v>43497</v>
      </c>
      <c r="L41" s="97" t="s">
        <v>42</v>
      </c>
      <c r="M41" s="71" t="s">
        <v>137</v>
      </c>
    </row>
    <row r="42" spans="1:188" ht="30" customHeight="1">
      <c r="A42" s="62"/>
      <c r="B42" s="90">
        <v>84</v>
      </c>
      <c r="C42" s="92" t="s">
        <v>42</v>
      </c>
      <c r="D42" s="91">
        <v>2287.06</v>
      </c>
      <c r="E42" s="93" t="s">
        <v>51</v>
      </c>
      <c r="F42" s="94" t="s">
        <v>56</v>
      </c>
      <c r="G42" s="95">
        <v>15010.17</v>
      </c>
      <c r="H42" s="95">
        <v>2701.83</v>
      </c>
      <c r="I42" s="156">
        <f t="shared" si="3"/>
        <v>17712</v>
      </c>
      <c r="J42" s="153">
        <v>43435</v>
      </c>
      <c r="K42" s="96">
        <v>43497</v>
      </c>
      <c r="L42" s="97" t="s">
        <v>42</v>
      </c>
      <c r="M42" s="71" t="s">
        <v>137</v>
      </c>
    </row>
    <row r="43" spans="1:188" ht="27.75" customHeight="1">
      <c r="A43" s="62"/>
      <c r="B43" s="90">
        <v>84</v>
      </c>
      <c r="C43" s="92" t="s">
        <v>42</v>
      </c>
      <c r="D43" s="91">
        <v>2287.06</v>
      </c>
      <c r="E43" s="93" t="s">
        <v>51</v>
      </c>
      <c r="F43" s="94" t="s">
        <v>52</v>
      </c>
      <c r="G43" s="95">
        <v>3788.14</v>
      </c>
      <c r="H43" s="95"/>
      <c r="I43" s="156">
        <f t="shared" si="3"/>
        <v>3788.14</v>
      </c>
      <c r="J43" s="153">
        <v>43525</v>
      </c>
      <c r="K43" s="96">
        <v>43527</v>
      </c>
      <c r="L43" s="97" t="s">
        <v>42</v>
      </c>
      <c r="M43" s="71" t="s">
        <v>137</v>
      </c>
    </row>
    <row r="44" spans="1:188" ht="28.5" customHeight="1">
      <c r="A44" s="62"/>
      <c r="B44" s="90">
        <v>84</v>
      </c>
      <c r="C44" s="92" t="s">
        <v>42</v>
      </c>
      <c r="D44" s="91">
        <v>2287.06</v>
      </c>
      <c r="E44" s="93" t="s">
        <v>51</v>
      </c>
      <c r="F44" s="94" t="s">
        <v>53</v>
      </c>
      <c r="G44" s="95">
        <v>3788.14</v>
      </c>
      <c r="H44" s="95"/>
      <c r="I44" s="156">
        <f t="shared" si="3"/>
        <v>3788.14</v>
      </c>
      <c r="J44" s="153">
        <v>43617</v>
      </c>
      <c r="K44" s="96">
        <v>43622</v>
      </c>
      <c r="L44" s="97" t="s">
        <v>42</v>
      </c>
      <c r="M44" s="71" t="s">
        <v>137</v>
      </c>
    </row>
    <row r="45" spans="1:188" ht="26.25" customHeight="1">
      <c r="A45" s="62"/>
      <c r="B45" s="90">
        <v>84</v>
      </c>
      <c r="C45" s="92" t="s">
        <v>42</v>
      </c>
      <c r="D45" s="91">
        <v>2287.06</v>
      </c>
      <c r="E45" s="93" t="s">
        <v>51</v>
      </c>
      <c r="F45" s="94" t="s">
        <v>57</v>
      </c>
      <c r="G45" s="95">
        <v>4182</v>
      </c>
      <c r="H45" s="95"/>
      <c r="I45" s="156">
        <f t="shared" si="3"/>
        <v>4182</v>
      </c>
      <c r="J45" s="153">
        <v>43709</v>
      </c>
      <c r="K45" s="96">
        <v>43717</v>
      </c>
      <c r="L45" s="97" t="s">
        <v>42</v>
      </c>
      <c r="M45" s="71" t="s">
        <v>137</v>
      </c>
    </row>
    <row r="46" spans="1:188" ht="32.25" customHeight="1">
      <c r="A46" s="62"/>
      <c r="B46" s="90">
        <v>84</v>
      </c>
      <c r="C46" s="92" t="s">
        <v>42</v>
      </c>
      <c r="D46" s="91">
        <v>2287.06</v>
      </c>
      <c r="E46" s="93" t="s">
        <v>51</v>
      </c>
      <c r="F46" s="94" t="s">
        <v>58</v>
      </c>
      <c r="G46" s="95">
        <v>16245.76</v>
      </c>
      <c r="H46" s="95">
        <v>2924.24</v>
      </c>
      <c r="I46" s="156">
        <f t="shared" si="3"/>
        <v>19170</v>
      </c>
      <c r="J46" s="153">
        <v>43800</v>
      </c>
      <c r="K46" s="96">
        <v>43802</v>
      </c>
      <c r="L46" s="97" t="s">
        <v>42</v>
      </c>
      <c r="M46" s="71" t="s">
        <v>137</v>
      </c>
    </row>
    <row r="47" spans="1:188" ht="33" customHeight="1">
      <c r="A47" s="62"/>
      <c r="B47" s="90">
        <v>84</v>
      </c>
      <c r="C47" s="92" t="s">
        <v>42</v>
      </c>
      <c r="D47" s="91">
        <v>2287.06</v>
      </c>
      <c r="E47" s="93" t="s">
        <v>51</v>
      </c>
      <c r="F47" s="94" t="s">
        <v>59</v>
      </c>
      <c r="G47" s="95">
        <v>4182</v>
      </c>
      <c r="H47" s="95"/>
      <c r="I47" s="156">
        <f t="shared" si="3"/>
        <v>4182</v>
      </c>
      <c r="J47" s="153">
        <v>43800</v>
      </c>
      <c r="K47" s="96">
        <v>43802</v>
      </c>
      <c r="L47" s="97" t="s">
        <v>42</v>
      </c>
      <c r="M47" s="71" t="s">
        <v>137</v>
      </c>
    </row>
    <row r="48" spans="1:188" ht="32.25" customHeight="1">
      <c r="A48" s="62"/>
      <c r="B48" s="90">
        <v>84</v>
      </c>
      <c r="C48" s="92" t="s">
        <v>42</v>
      </c>
      <c r="D48" s="91">
        <v>2287.06</v>
      </c>
      <c r="E48" s="93" t="s">
        <v>51</v>
      </c>
      <c r="F48" s="94" t="s">
        <v>60</v>
      </c>
      <c r="G48" s="95">
        <v>4182</v>
      </c>
      <c r="H48" s="95"/>
      <c r="I48" s="156">
        <f t="shared" si="3"/>
        <v>4182</v>
      </c>
      <c r="J48" s="153">
        <v>43891</v>
      </c>
      <c r="K48" s="96">
        <v>43896</v>
      </c>
      <c r="L48" s="97" t="s">
        <v>42</v>
      </c>
      <c r="M48" s="71" t="s">
        <v>137</v>
      </c>
    </row>
    <row r="49" spans="1:13" s="103" customFormat="1" ht="21">
      <c r="A49" s="98"/>
      <c r="B49" s="99">
        <v>275</v>
      </c>
      <c r="C49" s="92">
        <v>8</v>
      </c>
      <c r="D49" s="91">
        <v>2272.04</v>
      </c>
      <c r="E49" s="100" t="s">
        <v>118</v>
      </c>
      <c r="F49" s="100" t="s">
        <v>62</v>
      </c>
      <c r="G49" s="101">
        <v>25300</v>
      </c>
      <c r="H49" s="101">
        <v>4534</v>
      </c>
      <c r="I49" s="160">
        <f>G49+H49</f>
        <v>29834</v>
      </c>
      <c r="J49" s="151">
        <v>44049</v>
      </c>
      <c r="K49" s="76"/>
      <c r="L49" s="102"/>
      <c r="M49" s="102"/>
    </row>
    <row r="50" spans="1:13" s="103" customFormat="1" ht="21">
      <c r="A50" s="98"/>
      <c r="B50" s="99">
        <v>275</v>
      </c>
      <c r="C50" s="92">
        <v>9</v>
      </c>
      <c r="D50" s="91">
        <v>2272.04</v>
      </c>
      <c r="E50" s="100" t="s">
        <v>61</v>
      </c>
      <c r="F50" s="100" t="s">
        <v>63</v>
      </c>
      <c r="G50" s="101">
        <v>16300</v>
      </c>
      <c r="H50" s="101">
        <v>2934</v>
      </c>
      <c r="I50" s="160">
        <f>G50+H50</f>
        <v>19234</v>
      </c>
      <c r="J50" s="151">
        <v>44049</v>
      </c>
      <c r="K50" s="104"/>
      <c r="L50" s="102"/>
      <c r="M50" s="102"/>
    </row>
    <row r="51" spans="1:13" s="103" customFormat="1" ht="21">
      <c r="A51" s="98"/>
      <c r="B51" s="76">
        <v>212</v>
      </c>
      <c r="C51" s="92" t="s">
        <v>64</v>
      </c>
      <c r="D51" s="91">
        <v>2393.0100000000002</v>
      </c>
      <c r="E51" s="105" t="s">
        <v>65</v>
      </c>
      <c r="F51" s="100" t="s">
        <v>66</v>
      </c>
      <c r="G51" s="101">
        <v>120138.7</v>
      </c>
      <c r="H51" s="101"/>
      <c r="I51" s="160">
        <f>G51+H51</f>
        <v>120138.7</v>
      </c>
      <c r="J51" s="151">
        <v>44131</v>
      </c>
      <c r="K51" s="106">
        <v>44154</v>
      </c>
      <c r="L51" s="107" t="s">
        <v>138</v>
      </c>
      <c r="M51" s="107">
        <v>44119</v>
      </c>
    </row>
    <row r="52" spans="1:13" s="49" customFormat="1" ht="21">
      <c r="A52" s="108"/>
      <c r="B52" s="48">
        <v>461</v>
      </c>
      <c r="C52" s="72" t="s">
        <v>80</v>
      </c>
      <c r="D52" s="54">
        <v>2392.0100000000002</v>
      </c>
      <c r="E52" s="87" t="s">
        <v>93</v>
      </c>
      <c r="F52" s="48" t="s">
        <v>81</v>
      </c>
      <c r="G52" s="47">
        <v>75200</v>
      </c>
      <c r="H52" s="47">
        <v>13536</v>
      </c>
      <c r="I52" s="160">
        <f>SUM(G52:H52)</f>
        <v>88736</v>
      </c>
      <c r="J52" s="151">
        <v>44965</v>
      </c>
      <c r="K52" s="109">
        <v>44967</v>
      </c>
      <c r="L52" s="50"/>
      <c r="M52" s="50"/>
    </row>
    <row r="53" spans="1:13" s="49" customFormat="1" ht="21">
      <c r="A53" s="108"/>
      <c r="B53" s="48">
        <v>461</v>
      </c>
      <c r="C53" s="72" t="s">
        <v>98</v>
      </c>
      <c r="D53" s="54">
        <v>2392.0100000000002</v>
      </c>
      <c r="E53" s="87" t="s">
        <v>93</v>
      </c>
      <c r="F53" s="48" t="s">
        <v>94</v>
      </c>
      <c r="G53" s="47">
        <v>266400</v>
      </c>
      <c r="H53" s="47">
        <v>47952</v>
      </c>
      <c r="I53" s="160">
        <f>SUM(G53:H53)</f>
        <v>314352</v>
      </c>
      <c r="J53" s="151">
        <v>44981</v>
      </c>
      <c r="K53" s="109">
        <v>45005</v>
      </c>
      <c r="L53" s="50"/>
      <c r="M53" s="50"/>
    </row>
    <row r="54" spans="1:13" s="49" customFormat="1" ht="21">
      <c r="A54" s="108"/>
      <c r="B54" s="48">
        <v>461</v>
      </c>
      <c r="C54" s="72" t="s">
        <v>112</v>
      </c>
      <c r="D54" s="54">
        <v>2392.0100000000002</v>
      </c>
      <c r="E54" s="87" t="s">
        <v>139</v>
      </c>
      <c r="F54" s="48" t="s">
        <v>113</v>
      </c>
      <c r="G54" s="47">
        <v>293440</v>
      </c>
      <c r="H54" s="47">
        <v>52819.199999999997</v>
      </c>
      <c r="I54" s="160">
        <f>SUM(G54:H54)</f>
        <v>346259.20000000001</v>
      </c>
      <c r="J54" s="151">
        <v>45173</v>
      </c>
      <c r="K54" s="109">
        <v>45183</v>
      </c>
      <c r="L54" s="50"/>
      <c r="M54" s="50"/>
    </row>
    <row r="55" spans="1:13" s="49" customFormat="1" ht="21">
      <c r="A55" s="108"/>
      <c r="B55" s="48"/>
      <c r="C55" s="72" t="s">
        <v>169</v>
      </c>
      <c r="D55" s="54" t="s">
        <v>170</v>
      </c>
      <c r="E55" s="87" t="s">
        <v>168</v>
      </c>
      <c r="F55" s="48" t="s">
        <v>171</v>
      </c>
      <c r="G55" s="47">
        <v>3450</v>
      </c>
      <c r="H55" s="47">
        <v>0</v>
      </c>
      <c r="I55" s="160">
        <f>SUM(G55:H55)</f>
        <v>3450</v>
      </c>
      <c r="J55" s="151">
        <v>45294</v>
      </c>
      <c r="K55" s="109">
        <v>45294</v>
      </c>
      <c r="L55" s="50"/>
      <c r="M55" s="50"/>
    </row>
    <row r="56" spans="1:13" s="49" customFormat="1" ht="21">
      <c r="A56" s="108"/>
      <c r="B56" s="48"/>
      <c r="C56" s="72" t="s">
        <v>173</v>
      </c>
      <c r="D56" s="54" t="s">
        <v>174</v>
      </c>
      <c r="E56" s="87" t="s">
        <v>172</v>
      </c>
      <c r="F56" s="48" t="s">
        <v>175</v>
      </c>
      <c r="G56" s="47">
        <v>56678.2</v>
      </c>
      <c r="H56" s="47">
        <v>0</v>
      </c>
      <c r="I56" s="160">
        <f>SUM(G56:H56)</f>
        <v>56678.2</v>
      </c>
      <c r="J56" s="151">
        <v>45246</v>
      </c>
      <c r="K56" s="109">
        <v>45314</v>
      </c>
      <c r="L56" s="50"/>
      <c r="M56" s="50"/>
    </row>
    <row r="57" spans="1:13" s="49" customFormat="1" ht="42">
      <c r="A57" s="108"/>
      <c r="B57" s="48"/>
      <c r="C57" s="72" t="s">
        <v>41</v>
      </c>
      <c r="D57" s="54" t="s">
        <v>177</v>
      </c>
      <c r="E57" s="87" t="s">
        <v>176</v>
      </c>
      <c r="F57" s="149" t="s">
        <v>178</v>
      </c>
      <c r="G57" s="47">
        <v>186330</v>
      </c>
      <c r="H57" s="47">
        <v>33539.4</v>
      </c>
      <c r="I57" s="160">
        <f>SUM(G57:H57)</f>
        <v>219869.4</v>
      </c>
      <c r="J57" s="151">
        <v>45313</v>
      </c>
      <c r="K57" s="109">
        <v>45314</v>
      </c>
      <c r="L57" s="50"/>
      <c r="M57" s="50"/>
    </row>
    <row r="58" spans="1:13" s="1" customFormat="1" ht="42">
      <c r="A58" s="52"/>
      <c r="B58" s="61">
        <v>388</v>
      </c>
      <c r="C58" s="64" t="s">
        <v>71</v>
      </c>
      <c r="D58" s="65">
        <v>2292.0100000000002</v>
      </c>
      <c r="E58" s="56" t="s">
        <v>67</v>
      </c>
      <c r="F58" s="55" t="s">
        <v>68</v>
      </c>
      <c r="G58" s="57">
        <v>2200</v>
      </c>
      <c r="H58" s="57">
        <v>396</v>
      </c>
      <c r="I58" s="156">
        <f>G58+H58</f>
        <v>2596</v>
      </c>
      <c r="J58" s="153">
        <v>44469</v>
      </c>
      <c r="K58" s="79">
        <v>44470</v>
      </c>
      <c r="L58" s="110">
        <v>20210158</v>
      </c>
      <c r="M58" s="60">
        <v>44469</v>
      </c>
    </row>
    <row r="59" spans="1:13" s="1" customFormat="1" ht="42">
      <c r="A59" s="52"/>
      <c r="B59" s="53">
        <v>388</v>
      </c>
      <c r="C59" s="54" t="s">
        <v>72</v>
      </c>
      <c r="D59" s="65">
        <v>2292.0100000000002</v>
      </c>
      <c r="E59" s="56" t="s">
        <v>67</v>
      </c>
      <c r="F59" s="55" t="s">
        <v>69</v>
      </c>
      <c r="G59" s="57">
        <v>6500</v>
      </c>
      <c r="H59" s="57">
        <v>1170</v>
      </c>
      <c r="I59" s="156">
        <f>G59+H59</f>
        <v>7670</v>
      </c>
      <c r="J59" s="153">
        <v>44503</v>
      </c>
      <c r="K59" s="111">
        <v>44505</v>
      </c>
      <c r="L59" s="112" t="s">
        <v>141</v>
      </c>
      <c r="M59" s="60">
        <v>44489</v>
      </c>
    </row>
    <row r="60" spans="1:13" s="1" customFormat="1" ht="42">
      <c r="A60" s="113"/>
      <c r="B60" s="114">
        <v>388</v>
      </c>
      <c r="C60" s="54" t="s">
        <v>41</v>
      </c>
      <c r="D60" s="65">
        <v>2292.0100000000002</v>
      </c>
      <c r="E60" s="56" t="s">
        <v>67</v>
      </c>
      <c r="F60" s="55" t="s">
        <v>70</v>
      </c>
      <c r="G60" s="57">
        <v>1200</v>
      </c>
      <c r="H60" s="57">
        <v>216</v>
      </c>
      <c r="I60" s="156">
        <f>G60+H60</f>
        <v>1416</v>
      </c>
      <c r="J60" s="153">
        <v>44503</v>
      </c>
      <c r="K60" s="111">
        <v>44522</v>
      </c>
      <c r="L60" s="112">
        <v>20210190</v>
      </c>
      <c r="M60" s="60">
        <v>44503</v>
      </c>
    </row>
    <row r="61" spans="1:13" s="1" customFormat="1" ht="42">
      <c r="A61" s="52"/>
      <c r="B61" s="53">
        <v>287</v>
      </c>
      <c r="C61" s="64" t="s">
        <v>99</v>
      </c>
      <c r="D61" s="54">
        <v>2392.0100000000002</v>
      </c>
      <c r="E61" s="115" t="s">
        <v>142</v>
      </c>
      <c r="F61" s="55" t="s">
        <v>95</v>
      </c>
      <c r="G61" s="57">
        <v>59500</v>
      </c>
      <c r="H61" s="57">
        <v>10710</v>
      </c>
      <c r="I61" s="156">
        <f>SUM(G61:H61)</f>
        <v>70210</v>
      </c>
      <c r="J61" s="153">
        <v>44981</v>
      </c>
      <c r="K61" s="79">
        <v>45005</v>
      </c>
      <c r="L61" s="110"/>
      <c r="M61" s="60"/>
    </row>
    <row r="62" spans="1:13" s="1" customFormat="1" ht="42">
      <c r="A62" s="52"/>
      <c r="B62" s="53"/>
      <c r="C62" s="64" t="s">
        <v>179</v>
      </c>
      <c r="D62" s="54" t="s">
        <v>180</v>
      </c>
      <c r="E62" s="115" t="s">
        <v>181</v>
      </c>
      <c r="F62" s="55" t="s">
        <v>182</v>
      </c>
      <c r="G62" s="57">
        <v>3300</v>
      </c>
      <c r="H62" s="57">
        <v>594</v>
      </c>
      <c r="I62" s="156">
        <f>SUM(G62:H62)</f>
        <v>3894</v>
      </c>
      <c r="J62" s="153">
        <v>45299</v>
      </c>
      <c r="K62" s="79">
        <v>45315</v>
      </c>
      <c r="L62" s="110"/>
      <c r="M62" s="60"/>
    </row>
    <row r="63" spans="1:13" s="1" customFormat="1" ht="42">
      <c r="A63" s="52"/>
      <c r="B63" s="53"/>
      <c r="C63" s="64" t="s">
        <v>183</v>
      </c>
      <c r="D63" s="54" t="s">
        <v>166</v>
      </c>
      <c r="E63" s="115" t="s">
        <v>119</v>
      </c>
      <c r="F63" s="55" t="s">
        <v>184</v>
      </c>
      <c r="G63" s="57">
        <v>67022.09</v>
      </c>
      <c r="H63" s="57">
        <v>12063.98</v>
      </c>
      <c r="I63" s="156">
        <f>SUM(G63:H63)</f>
        <v>79086.069999999992</v>
      </c>
      <c r="J63" s="153">
        <v>45306</v>
      </c>
      <c r="K63" s="79">
        <v>45315</v>
      </c>
      <c r="L63" s="110"/>
      <c r="M63" s="60"/>
    </row>
    <row r="64" spans="1:13" s="124" customFormat="1" ht="21">
      <c r="A64" s="116"/>
      <c r="B64" s="117">
        <v>168</v>
      </c>
      <c r="C64" s="119" t="s">
        <v>42</v>
      </c>
      <c r="D64" s="118">
        <v>2614.0100000000002</v>
      </c>
      <c r="E64" s="117" t="s">
        <v>73</v>
      </c>
      <c r="F64" s="120" t="s">
        <v>74</v>
      </c>
      <c r="G64" s="121">
        <v>84600</v>
      </c>
      <c r="H64" s="121">
        <v>15228</v>
      </c>
      <c r="I64" s="161">
        <f>G64+H64</f>
        <v>99828</v>
      </c>
      <c r="J64" s="154">
        <v>42382</v>
      </c>
      <c r="K64" s="122"/>
      <c r="L64" s="123" t="s">
        <v>42</v>
      </c>
      <c r="M64" s="123" t="s">
        <v>130</v>
      </c>
    </row>
    <row r="65" spans="1:13" s="124" customFormat="1" ht="21">
      <c r="A65" s="116"/>
      <c r="B65" s="117">
        <v>141</v>
      </c>
      <c r="C65" s="119" t="s">
        <v>77</v>
      </c>
      <c r="D65" s="118">
        <v>2393.0100000000002</v>
      </c>
      <c r="E65" s="117" t="s">
        <v>75</v>
      </c>
      <c r="F65" s="117" t="s">
        <v>76</v>
      </c>
      <c r="G65" s="121">
        <v>24000</v>
      </c>
      <c r="H65" s="121">
        <v>4320</v>
      </c>
      <c r="I65" s="161">
        <f>H65+G65</f>
        <v>28320</v>
      </c>
      <c r="J65" s="154">
        <v>43985</v>
      </c>
      <c r="K65" s="125">
        <v>44026</v>
      </c>
      <c r="L65" s="126">
        <v>202041</v>
      </c>
      <c r="M65" s="127">
        <v>43971</v>
      </c>
    </row>
    <row r="66" spans="1:13" s="49" customFormat="1" ht="21">
      <c r="A66" s="108"/>
      <c r="B66" s="48">
        <v>495</v>
      </c>
      <c r="C66" s="72" t="s">
        <v>121</v>
      </c>
      <c r="D66" s="129">
        <v>2631.01</v>
      </c>
      <c r="E66" s="48" t="s">
        <v>120</v>
      </c>
      <c r="F66" s="48" t="s">
        <v>122</v>
      </c>
      <c r="G66" s="47">
        <v>857986</v>
      </c>
      <c r="H66" s="47">
        <v>154437.48000000001</v>
      </c>
      <c r="I66" s="160">
        <f>SUM(G66:H66)</f>
        <v>1012423.48</v>
      </c>
      <c r="J66" s="151">
        <v>45210</v>
      </c>
      <c r="K66" s="109">
        <v>45215</v>
      </c>
      <c r="L66" s="128"/>
      <c r="M66" s="50"/>
    </row>
    <row r="67" spans="1:13" s="49" customFormat="1" ht="42">
      <c r="A67" s="108"/>
      <c r="B67" s="48"/>
      <c r="C67" s="72" t="s">
        <v>186</v>
      </c>
      <c r="D67" s="129" t="s">
        <v>187</v>
      </c>
      <c r="E67" s="48" t="s">
        <v>185</v>
      </c>
      <c r="F67" s="149" t="s">
        <v>188</v>
      </c>
      <c r="G67" s="47">
        <v>205200</v>
      </c>
      <c r="H67" s="47">
        <v>36936</v>
      </c>
      <c r="I67" s="160">
        <f>SUM(G67:H67)</f>
        <v>242136</v>
      </c>
      <c r="J67" s="151">
        <v>45301</v>
      </c>
      <c r="K67" s="109">
        <v>45302</v>
      </c>
      <c r="L67" s="128"/>
      <c r="M67" s="50"/>
    </row>
    <row r="68" spans="1:13" s="49" customFormat="1" ht="21">
      <c r="A68" s="108"/>
      <c r="B68" s="48"/>
      <c r="C68" s="72" t="s">
        <v>190</v>
      </c>
      <c r="D68" s="54" t="s">
        <v>166</v>
      </c>
      <c r="E68" s="48" t="s">
        <v>189</v>
      </c>
      <c r="F68" s="149" t="s">
        <v>191</v>
      </c>
      <c r="G68" s="47">
        <v>82540</v>
      </c>
      <c r="H68" s="47">
        <v>6473.7</v>
      </c>
      <c r="I68" s="160">
        <f>SUM(G68:H68)</f>
        <v>89013.7</v>
      </c>
      <c r="J68" s="151">
        <v>45308</v>
      </c>
      <c r="K68" s="109">
        <v>45315</v>
      </c>
      <c r="L68" s="128"/>
      <c r="M68" s="50"/>
    </row>
    <row r="69" spans="1:13" s="49" customFormat="1" ht="21">
      <c r="A69" s="108"/>
      <c r="B69" s="48"/>
      <c r="C69" s="72" t="s">
        <v>106</v>
      </c>
      <c r="D69" s="54" t="s">
        <v>192</v>
      </c>
      <c r="E69" s="48" t="s">
        <v>189</v>
      </c>
      <c r="F69" s="149" t="s">
        <v>193</v>
      </c>
      <c r="G69" s="47">
        <v>282815</v>
      </c>
      <c r="H69" s="47">
        <v>40793.4</v>
      </c>
      <c r="I69" s="160">
        <f>SUM(G69:H69)</f>
        <v>323608.40000000002</v>
      </c>
      <c r="J69" s="151">
        <v>45308</v>
      </c>
      <c r="K69" s="109"/>
      <c r="L69" s="128"/>
      <c r="M69" s="50"/>
    </row>
    <row r="70" spans="1:13" s="49" customFormat="1" ht="21">
      <c r="A70" s="108"/>
      <c r="B70" s="48"/>
      <c r="C70" s="72" t="s">
        <v>107</v>
      </c>
      <c r="D70" s="129" t="s">
        <v>195</v>
      </c>
      <c r="E70" s="48" t="s">
        <v>194</v>
      </c>
      <c r="F70" s="149" t="s">
        <v>196</v>
      </c>
      <c r="G70" s="47">
        <v>231500</v>
      </c>
      <c r="H70" s="47">
        <v>41670</v>
      </c>
      <c r="I70" s="160">
        <f>SUM(G70:H70)</f>
        <v>273170</v>
      </c>
      <c r="J70" s="151">
        <v>45324</v>
      </c>
      <c r="K70" s="69">
        <v>45324</v>
      </c>
      <c r="L70" s="128"/>
      <c r="M70" s="50"/>
    </row>
    <row r="71" spans="1:13" s="137" customFormat="1" ht="21">
      <c r="A71" s="130"/>
      <c r="B71" s="129">
        <v>329</v>
      </c>
      <c r="C71" s="129" t="s">
        <v>104</v>
      </c>
      <c r="D71" s="129">
        <v>2631.01</v>
      </c>
      <c r="E71" s="131" t="s">
        <v>143</v>
      </c>
      <c r="F71" s="131" t="s">
        <v>78</v>
      </c>
      <c r="G71" s="132">
        <v>887500</v>
      </c>
      <c r="H71" s="133">
        <v>159750</v>
      </c>
      <c r="I71" s="162">
        <f>SUM(G71:H71)</f>
        <v>1047250</v>
      </c>
      <c r="J71" s="155">
        <v>44895</v>
      </c>
      <c r="K71" s="134">
        <v>44908</v>
      </c>
      <c r="L71" s="135"/>
      <c r="M71" s="136"/>
    </row>
    <row r="72" spans="1:13" s="137" customFormat="1" ht="21">
      <c r="A72" s="130"/>
      <c r="B72" s="129">
        <v>329</v>
      </c>
      <c r="C72" s="129" t="s">
        <v>114</v>
      </c>
      <c r="D72" s="129">
        <v>2631.01</v>
      </c>
      <c r="E72" s="131" t="s">
        <v>79</v>
      </c>
      <c r="F72" s="131" t="s">
        <v>115</v>
      </c>
      <c r="G72" s="132">
        <v>78000</v>
      </c>
      <c r="H72" s="133">
        <v>14040</v>
      </c>
      <c r="I72" s="162">
        <f>SUM(G72:H72)</f>
        <v>92040</v>
      </c>
      <c r="J72" s="155">
        <v>45180</v>
      </c>
      <c r="K72" s="134">
        <v>45183</v>
      </c>
      <c r="L72" s="135"/>
      <c r="M72" s="136"/>
    </row>
    <row r="73" spans="1:13" s="137" customFormat="1" ht="21">
      <c r="A73" s="130"/>
      <c r="B73" s="129">
        <v>329</v>
      </c>
      <c r="C73" s="129" t="s">
        <v>123</v>
      </c>
      <c r="D73" s="129">
        <v>2631.01</v>
      </c>
      <c r="E73" s="131" t="s">
        <v>79</v>
      </c>
      <c r="F73" s="131" t="s">
        <v>115</v>
      </c>
      <c r="G73" s="132">
        <v>82000</v>
      </c>
      <c r="H73" s="133">
        <v>14760</v>
      </c>
      <c r="I73" s="162">
        <f>SUM(G73:H73)</f>
        <v>96760</v>
      </c>
      <c r="J73" s="155">
        <v>45180</v>
      </c>
      <c r="K73" s="134">
        <v>45202</v>
      </c>
      <c r="L73" s="135"/>
      <c r="M73" s="136"/>
    </row>
    <row r="74" spans="1:13" s="137" customFormat="1" ht="21">
      <c r="A74" s="130"/>
      <c r="B74" s="129">
        <v>329</v>
      </c>
      <c r="C74" s="129" t="s">
        <v>124</v>
      </c>
      <c r="D74" s="129">
        <v>2631.01</v>
      </c>
      <c r="E74" s="131" t="s">
        <v>79</v>
      </c>
      <c r="F74" s="131" t="s">
        <v>125</v>
      </c>
      <c r="G74" s="132">
        <v>224000</v>
      </c>
      <c r="H74" s="133">
        <v>40320</v>
      </c>
      <c r="I74" s="162">
        <f>SUM(G74:H74)</f>
        <v>264320</v>
      </c>
      <c r="J74" s="155">
        <v>45204</v>
      </c>
      <c r="K74" s="134">
        <v>45215</v>
      </c>
      <c r="L74" s="135"/>
      <c r="M74" s="136"/>
    </row>
    <row r="75" spans="1:13" s="137" customFormat="1" ht="21">
      <c r="A75" s="130"/>
      <c r="B75" s="129">
        <v>329</v>
      </c>
      <c r="C75" s="129" t="s">
        <v>126</v>
      </c>
      <c r="D75" s="129">
        <v>2631.01</v>
      </c>
      <c r="E75" s="131" t="s">
        <v>79</v>
      </c>
      <c r="F75" s="131" t="s">
        <v>125</v>
      </c>
      <c r="G75" s="132">
        <v>96000</v>
      </c>
      <c r="H75" s="133">
        <v>17280</v>
      </c>
      <c r="I75" s="162">
        <f>SUM(G75:H75)</f>
        <v>113280</v>
      </c>
      <c r="J75" s="155">
        <v>45208</v>
      </c>
      <c r="K75" s="134">
        <v>45219</v>
      </c>
      <c r="L75" s="135"/>
      <c r="M75" s="136"/>
    </row>
    <row r="76" spans="1:13" s="137" customFormat="1" ht="21">
      <c r="A76" s="130"/>
      <c r="B76" s="129"/>
      <c r="C76" s="129" t="s">
        <v>197</v>
      </c>
      <c r="D76" s="65">
        <v>2393.0100000000002</v>
      </c>
      <c r="E76" s="131" t="s">
        <v>128</v>
      </c>
      <c r="F76" s="131" t="s">
        <v>198</v>
      </c>
      <c r="G76" s="132">
        <v>29067.84</v>
      </c>
      <c r="H76" s="133">
        <v>5232.2</v>
      </c>
      <c r="I76" s="162">
        <f>SUM(G76:H76)</f>
        <v>34300.04</v>
      </c>
      <c r="J76" s="155">
        <v>45199</v>
      </c>
      <c r="K76" s="134">
        <v>45300</v>
      </c>
      <c r="L76" s="135"/>
      <c r="M76" s="136"/>
    </row>
    <row r="77" spans="1:13" s="137" customFormat="1" ht="42">
      <c r="A77" s="130"/>
      <c r="B77" s="129"/>
      <c r="C77" s="129" t="s">
        <v>199</v>
      </c>
      <c r="D77" s="65" t="s">
        <v>140</v>
      </c>
      <c r="E77" s="131" t="s">
        <v>96</v>
      </c>
      <c r="F77" s="131" t="s">
        <v>200</v>
      </c>
      <c r="G77" s="132">
        <v>130400</v>
      </c>
      <c r="H77" s="133">
        <v>23472</v>
      </c>
      <c r="I77" s="162">
        <f>SUM(G77:H77)</f>
        <v>153872</v>
      </c>
      <c r="J77" s="155">
        <v>45301</v>
      </c>
      <c r="K77" s="134" t="s">
        <v>201</v>
      </c>
      <c r="L77" s="135"/>
      <c r="M77" s="136"/>
    </row>
  </sheetData>
  <pageMargins left="0.70866141732283472" right="0.70866141732283472" top="0.74803149606299213" bottom="0.74803149606299213" header="0.31496062992125984" footer="0.31496062992125984"/>
  <pageSetup scale="2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ENERO 2024</vt:lpstr>
      <vt:lpstr>DATOS</vt:lpstr>
      <vt:lpstr>DATOS!Área_de_impresión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2024-01-02T18:05:18Z</cp:lastPrinted>
  <dcterms:created xsi:type="dcterms:W3CDTF">2022-08-02T12:54:28Z</dcterms:created>
  <dcterms:modified xsi:type="dcterms:W3CDTF">2024-02-05T17:42:02Z</dcterms:modified>
</cp:coreProperties>
</file>